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92.33.2\ryu-bou\☆R8\C貿易・流通チーム\C01秋田の物流(コンテナ・トラック）応援事業\02 秋田港利用拡大プロモーション事業\01 荷主定着化促進事業費負担金\02_★要綱・様式（HPアップ版）\"/>
    </mc:Choice>
  </mc:AlternateContent>
  <xr:revisionPtr revIDLastSave="0" documentId="13_ncr:1_{05DCCB5E-6194-427B-BD44-EB36FA1D872E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事業計画書（トライアル枠）" sheetId="7" r:id="rId1"/>
    <sheet name="事業計画書（通常枠）" sheetId="14" r:id="rId2"/>
    <sheet name="【記載例】事業計画書（トライアル枠）" sheetId="15" r:id="rId3"/>
    <sheet name="【記載例】事業計画書（通常枠）" sheetId="16" r:id="rId4"/>
  </sheets>
  <definedNames>
    <definedName name="_xlnm.Print_Area" localSheetId="2">'【記載例】事業計画書（トライアル枠）'!$A$1:$AF$70</definedName>
    <definedName name="_xlnm.Print_Area" localSheetId="3">'【記載例】事業計画書（通常枠）'!$A$1:$AF$80</definedName>
    <definedName name="_xlnm.Print_Area" localSheetId="0">'事業計画書（トライアル枠）'!$A$1:$AF$70</definedName>
    <definedName name="_xlnm.Print_Area" localSheetId="1">'事業計画書（通常枠）'!$A$1:$AF$80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16" l="1"/>
  <c r="Y38" i="7"/>
  <c r="AC38" i="7" s="1"/>
  <c r="Y53" i="7"/>
  <c r="AC53" i="7" s="1"/>
  <c r="Y38" i="14"/>
  <c r="I76" i="14"/>
  <c r="Y44" i="14" l="1"/>
  <c r="Y48" i="14"/>
  <c r="Y48" i="16"/>
  <c r="Y61" i="16"/>
  <c r="AC61" i="16" s="1"/>
  <c r="Y38" i="16"/>
  <c r="I76" i="16"/>
  <c r="Y68" i="16"/>
  <c r="AC68" i="16" s="1"/>
  <c r="Y44" i="16"/>
  <c r="Y42" i="16"/>
  <c r="Y40" i="16"/>
  <c r="Y42" i="14"/>
  <c r="Y40" i="14"/>
  <c r="Y60" i="15"/>
  <c r="AC60" i="15" s="1"/>
  <c r="Y53" i="15"/>
  <c r="AC53" i="15" s="1"/>
  <c r="Y42" i="15"/>
  <c r="Y40" i="15"/>
  <c r="Y38" i="15"/>
  <c r="AC38" i="15" s="1"/>
  <c r="I67" i="15" s="1"/>
  <c r="Y40" i="7"/>
  <c r="Y42" i="7"/>
  <c r="Y60" i="7"/>
  <c r="I79" i="16" l="1"/>
  <c r="I69" i="15"/>
  <c r="MG1" i="16"/>
  <c r="MG1" i="14"/>
  <c r="L65" i="15"/>
  <c r="Y68" i="14"/>
  <c r="AC68" i="14" s="1"/>
  <c r="Y61" i="14"/>
  <c r="AC61" i="14" s="1"/>
  <c r="I67" i="7"/>
  <c r="AC60" i="7"/>
  <c r="I79" i="14" l="1"/>
  <c r="Y46" i="14"/>
  <c r="Y46" i="16"/>
  <c r="I69" i="7"/>
  <c r="L65" i="7" s="1"/>
  <c r="AC46" i="14" l="1"/>
  <c r="I77" i="14" s="1"/>
  <c r="I75" i="14" s="1"/>
  <c r="L73" i="14" s="1"/>
  <c r="I77" i="16"/>
  <c r="I75" i="16" s="1"/>
  <c r="L7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田山  千穂</author>
  </authors>
  <commentList>
    <comment ref="B42" authorId="0" shapeId="0" xr:uid="{87C0BCBF-CB09-4388-ABCF-E93D058ED134}">
      <text>
        <r>
          <rPr>
            <b/>
            <sz val="9"/>
            <color indexed="81"/>
            <rFont val="MS P ゴシック"/>
            <family val="3"/>
            <charset val="128"/>
          </rPr>
          <t>直近年度で秋田港を利用した際の実績を入力してください。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田山  千穂</author>
  </authors>
  <commentList>
    <comment ref="AC38" authorId="0" shapeId="0" xr:uid="{7559D49E-8FA0-4FAC-935B-9FEBF02DC8F6}">
      <text>
        <r>
          <rPr>
            <b/>
            <sz val="9"/>
            <color indexed="81"/>
            <rFont val="MS P ゴシック"/>
            <family val="3"/>
            <charset val="128"/>
          </rPr>
          <t>取扱量(TEU)に応じ、交付額に上限があります。</t>
        </r>
      </text>
    </comment>
    <comment ref="Y44" authorId="0" shapeId="0" xr:uid="{7412B1CE-7AE9-465F-9089-E3CA9DE2C99B}">
      <text>
        <r>
          <rPr>
            <b/>
            <sz val="9"/>
            <color indexed="81"/>
            <rFont val="MS P ゴシック"/>
            <family val="3"/>
            <charset val="128"/>
          </rPr>
          <t>過去３ヵ年度の取扱実績(TEU）のうち、最大値に自動で赤く色が付きます。</t>
        </r>
      </text>
    </comment>
    <comment ref="Y46" authorId="0" shapeId="0" xr:uid="{541F16F4-1901-4164-877D-75531AED0E7F}">
      <text>
        <r>
          <rPr>
            <b/>
            <sz val="9"/>
            <color indexed="81"/>
            <rFont val="MS P ゴシック"/>
            <family val="3"/>
            <charset val="128"/>
          </rPr>
          <t>（A)と（B)又は（C)又は（D)のうち、最も高い実績との差が表示されます。※過去3ヵ年実績がある場合に限る</t>
        </r>
      </text>
    </comment>
    <comment ref="AC46" authorId="0" shapeId="0" xr:uid="{52400EEE-E3D9-4616-A6CE-B6AD11BCAAD0}">
      <text>
        <r>
          <rPr>
            <b/>
            <sz val="9"/>
            <color indexed="81"/>
            <rFont val="MS P ゴシック"/>
            <family val="3"/>
            <charset val="128"/>
          </rPr>
          <t>加算対象となる場合は、加算額が自動的に表示されます。</t>
        </r>
      </text>
    </comment>
  </commentList>
</comments>
</file>

<file path=xl/sharedStrings.xml><?xml version="1.0" encoding="utf-8"?>
<sst xmlns="http://schemas.openxmlformats.org/spreadsheetml/2006/main" count="412" uniqueCount="107">
  <si>
    <t>所在地</t>
  </si>
  <si>
    <t>輸出：</t>
    <rPh sb="0" eb="2">
      <t>ユシュツ</t>
    </rPh>
    <phoneticPr fontId="1"/>
  </si>
  <si>
    <t>日</t>
    <rPh sb="0" eb="1">
      <t>ニチ</t>
    </rPh>
    <phoneticPr fontId="1"/>
  </si>
  <si>
    <t>　秋田県環日本海交流推進協議会会長</t>
    <rPh sb="1" eb="4">
      <t>アキタケン</t>
    </rPh>
    <rPh sb="4" eb="8">
      <t>カンニホンカイ</t>
    </rPh>
    <rPh sb="8" eb="10">
      <t>コウリュウ</t>
    </rPh>
    <rPh sb="10" eb="12">
      <t>スイシン</t>
    </rPh>
    <rPh sb="12" eb="15">
      <t>キョウギカイ</t>
    </rPh>
    <rPh sb="15" eb="17">
      <t>カイチョウ</t>
    </rPh>
    <phoneticPr fontId="1"/>
  </si>
  <si>
    <t>令和</t>
    <rPh sb="0" eb="2">
      <t>レイワ</t>
    </rPh>
    <phoneticPr fontId="1"/>
  </si>
  <si>
    <t>～</t>
  </si>
  <si>
    <t>月</t>
    <rPh sb="0" eb="1">
      <t>ツキ</t>
    </rPh>
    <phoneticPr fontId="1"/>
  </si>
  <si>
    <t>（２）陸送費支援</t>
    <rPh sb="3" eb="6">
      <t>リクソウヒ</t>
    </rPh>
    <rPh sb="6" eb="8">
      <t>シエン</t>
    </rPh>
    <phoneticPr fontId="1"/>
  </si>
  <si>
    <t>住所：</t>
    <rPh sb="0" eb="2">
      <t>ジュウショ</t>
    </rPh>
    <phoneticPr fontId="1"/>
  </si>
  <si>
    <t>　〒：</t>
  </si>
  <si>
    <t>※該当する箇所に貨物の名称を記載してください。</t>
    <rPh sb="1" eb="3">
      <t>ガイトウ</t>
    </rPh>
    <rPh sb="5" eb="7">
      <t>カショ</t>
    </rPh>
    <rPh sb="8" eb="10">
      <t>カモツ</t>
    </rPh>
    <rPh sb="11" eb="13">
      <t>メイショウ</t>
    </rPh>
    <rPh sb="14" eb="16">
      <t>キサイ</t>
    </rPh>
    <phoneticPr fontId="1"/>
  </si>
  <si>
    <t>移入(TEU)</t>
    <rPh sb="0" eb="2">
      <t>イニュウ</t>
    </rPh>
    <phoneticPr fontId="1"/>
  </si>
  <si>
    <t>年</t>
    <rPh sb="0" eb="1">
      <t>ネン</t>
    </rPh>
    <phoneticPr fontId="1"/>
  </si>
  <si>
    <t>移出：</t>
    <rPh sb="0" eb="2">
      <t>イシュツ</t>
    </rPh>
    <phoneticPr fontId="1"/>
  </si>
  <si>
    <t>（あて先）</t>
    <rPh sb="3" eb="4">
      <t>サキ</t>
    </rPh>
    <phoneticPr fontId="1"/>
  </si>
  <si>
    <t>(被奨励事業者）</t>
    <rPh sb="1" eb="2">
      <t>ヒ</t>
    </rPh>
    <rPh sb="2" eb="4">
      <t>ショウレイ</t>
    </rPh>
    <rPh sb="4" eb="7">
      <t>ジギョウシャ</t>
    </rPh>
    <phoneticPr fontId="1"/>
  </si>
  <si>
    <t>４．奨励金の額</t>
    <rPh sb="2" eb="5">
      <t>ショウレイキン</t>
    </rPh>
    <rPh sb="6" eb="7">
      <t>ガク</t>
    </rPh>
    <phoneticPr fontId="1"/>
  </si>
  <si>
    <t>法人名</t>
    <rPh sb="0" eb="2">
      <t>ホウジン</t>
    </rPh>
    <rPh sb="2" eb="3">
      <t>メイ</t>
    </rPh>
    <phoneticPr fontId="1"/>
  </si>
  <si>
    <t>事業者</t>
    <rPh sb="0" eb="3">
      <t>ジギョウシャ</t>
    </rPh>
    <phoneticPr fontId="1"/>
  </si>
  <si>
    <t>電話番号</t>
    <rPh sb="0" eb="2">
      <t>デンワ</t>
    </rPh>
    <rPh sb="2" eb="4">
      <t>バンゴウ</t>
    </rPh>
    <phoneticPr fontId="1"/>
  </si>
  <si>
    <t>商社、物流業者</t>
    <rPh sb="0" eb="2">
      <t>ショウシャ</t>
    </rPh>
    <rPh sb="3" eb="5">
      <t>ブツリュウ</t>
    </rPh>
    <rPh sb="5" eb="7">
      <t>ギョウシャ</t>
    </rPh>
    <phoneticPr fontId="1"/>
  </si>
  <si>
    <t>✓</t>
  </si>
  <si>
    <t>※いずれかに☑チェックを入れてください。</t>
    <rPh sb="12" eb="13">
      <t>イ</t>
    </rPh>
    <phoneticPr fontId="1"/>
  </si>
  <si>
    <t>郵送先
住所</t>
    <rPh sb="0" eb="2">
      <t>ユウソウ</t>
    </rPh>
    <rPh sb="2" eb="3">
      <t>サキ</t>
    </rPh>
    <rPh sb="4" eb="6">
      <t>ジュウショ</t>
    </rPh>
    <phoneticPr fontId="1"/>
  </si>
  <si>
    <t>【連絡先】</t>
    <rPh sb="1" eb="4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</si>
  <si>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</si>
  <si>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 xml:space="preserve">移出(TEU) </t>
    <rPh sb="0" eb="2">
      <t>イシュツ</t>
    </rPh>
    <phoneticPr fontId="1"/>
  </si>
  <si>
    <t>Eメール</t>
  </si>
  <si>
    <t>１．貨物の種類</t>
    <rPh sb="2" eb="4">
      <t>カモツ</t>
    </rPh>
    <rPh sb="5" eb="7">
      <t>シュルイ</t>
    </rPh>
    <phoneticPr fontId="1"/>
  </si>
  <si>
    <t>輸入：</t>
    <rPh sb="0" eb="2">
      <t>ユニュウ</t>
    </rPh>
    <phoneticPr fontId="1"/>
  </si>
  <si>
    <t>移入：</t>
    <rPh sb="0" eb="2">
      <t>イニュウ</t>
    </rPh>
    <phoneticPr fontId="1"/>
  </si>
  <si>
    <t>（１）＋（２）　</t>
  </si>
  <si>
    <t>２．事業期間</t>
    <rPh sb="2" eb="4">
      <t>ジギョウ</t>
    </rPh>
    <rPh sb="4" eb="6">
      <t>キカン</t>
    </rPh>
    <phoneticPr fontId="1"/>
  </si>
  <si>
    <t>日</t>
    <rPh sb="0" eb="1">
      <t>ヒ</t>
    </rPh>
    <phoneticPr fontId="1"/>
  </si>
  <si>
    <t>輸出(TEU)</t>
  </si>
  <si>
    <t>輸入(TEU)</t>
  </si>
  <si>
    <t xml:space="preserve">合計(TEU) </t>
    <rPh sb="0" eb="2">
      <t>ゴウケイ</t>
    </rPh>
    <phoneticPr fontId="1"/>
  </si>
  <si>
    <t>金額(円)</t>
    <rPh sb="0" eb="2">
      <t>キンガク</t>
    </rPh>
    <rPh sb="3" eb="4">
      <t>エン</t>
    </rPh>
    <phoneticPr fontId="1"/>
  </si>
  <si>
    <t>（１）コンテナ輸送支援</t>
    <rPh sb="7" eb="9">
      <t>ユソウ</t>
    </rPh>
    <rPh sb="9" eb="11">
      <t>シエン</t>
    </rPh>
    <phoneticPr fontId="1"/>
  </si>
  <si>
    <t>様式第 1 号の１（第８条関係）</t>
    <rPh sb="10" eb="11">
      <t>ダイ</t>
    </rPh>
    <rPh sb="12" eb="13">
      <t>ジョウ</t>
    </rPh>
    <rPh sb="13" eb="15">
      <t>カンケイ</t>
    </rPh>
    <phoneticPr fontId="1"/>
  </si>
  <si>
    <r>
      <t xml:space="preserve">代表者
</t>
    </r>
    <r>
      <rPr>
        <sz val="9"/>
        <rFont val="游ゴシック"/>
        <family val="3"/>
        <charset val="128"/>
        <scheme val="minor"/>
      </rPr>
      <t>(職・氏名)</t>
    </r>
    <rPh sb="0" eb="3">
      <t>ダイヒョウシャ</t>
    </rPh>
    <rPh sb="5" eb="6">
      <t>ショク</t>
    </rPh>
    <rPh sb="7" eb="9">
      <t>シメイ</t>
    </rPh>
    <phoneticPr fontId="1"/>
  </si>
  <si>
    <t>様式第 1 号の２（第８条関係）</t>
    <rPh sb="10" eb="11">
      <t>ダイ</t>
    </rPh>
    <rPh sb="12" eb="13">
      <t>ジョウ</t>
    </rPh>
    <rPh sb="13" eb="15">
      <t>カンケイ</t>
    </rPh>
    <phoneticPr fontId="1"/>
  </si>
  <si>
    <t>３．秋田港計画取扱量（トライアル枠）</t>
    <rPh sb="2" eb="5">
      <t>アキタコウ</t>
    </rPh>
    <rPh sb="5" eb="7">
      <t>ケイカク</t>
    </rPh>
    <rPh sb="7" eb="10">
      <t>トリアツカイリョウ</t>
    </rPh>
    <rPh sb="16" eb="17">
      <t>ワク</t>
    </rPh>
    <phoneticPr fontId="1"/>
  </si>
  <si>
    <t>秋田港までの直線距離（km)</t>
    <rPh sb="0" eb="3">
      <t>アキタコウ</t>
    </rPh>
    <rPh sb="6" eb="8">
      <t>チョクセン</t>
    </rPh>
    <rPh sb="8" eb="10">
      <t>キョリ</t>
    </rPh>
    <phoneticPr fontId="1"/>
  </si>
  <si>
    <t>発着地の住所</t>
    <rPh sb="0" eb="3">
      <t>ハッチャクチ</t>
    </rPh>
    <rPh sb="4" eb="6">
      <t>ジュウショ</t>
    </rPh>
    <phoneticPr fontId="1"/>
  </si>
  <si>
    <t>直近年度 取扱量実績※</t>
    <phoneticPr fontId="1"/>
  </si>
  <si>
    <t>【　　　年度】</t>
    <rPh sb="4" eb="6">
      <t>ネンド</t>
    </rPh>
    <phoneticPr fontId="1"/>
  </si>
  <si>
    <r>
      <rPr>
        <sz val="14"/>
        <rFont val="游ゴシック"/>
        <family val="3"/>
        <charset val="128"/>
        <scheme val="minor"/>
      </rPr>
      <t>事業計画書</t>
    </r>
    <r>
      <rPr>
        <sz val="12"/>
        <rFont val="游ゴシック"/>
        <family val="3"/>
        <charset val="128"/>
        <scheme val="minor"/>
      </rPr>
      <t xml:space="preserve">
【コンテナ輸送支援・陸送費支援（トライアル枠）】</t>
    </r>
    <rPh sb="27" eb="28">
      <t>ワク</t>
    </rPh>
    <phoneticPr fontId="1"/>
  </si>
  <si>
    <t>コンテナ本数 20FT</t>
    <rPh sb="4" eb="6">
      <t>ホンスウ</t>
    </rPh>
    <phoneticPr fontId="1"/>
  </si>
  <si>
    <t>コンテナ本数 40FT</t>
    <rPh sb="4" eb="6">
      <t>ホンスウ</t>
    </rPh>
    <phoneticPr fontId="1"/>
  </si>
  <si>
    <t>※陸送費を申請する場合、①または②に記載してください。</t>
    <rPh sb="1" eb="3">
      <t>リクソウ</t>
    </rPh>
    <rPh sb="3" eb="4">
      <t>ヒ</t>
    </rPh>
    <rPh sb="5" eb="7">
      <t>シンセイ</t>
    </rPh>
    <rPh sb="9" eb="11">
      <t>バアイ</t>
    </rPh>
    <rPh sb="18" eb="20">
      <t>キサイ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</si>
  <si>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セルが黄色の箇所は必須項目</t>
    </r>
    <r>
      <rPr>
        <sz val="10"/>
        <rFont val="游ゴシック"/>
        <family val="3"/>
        <charset val="128"/>
        <scheme val="minor"/>
      </rPr>
      <t>です。
数字を入力すると合計(TEU)と金額(円)が自動計算され、奨励金の額が自動で表示されます。
※陸送費支援は該当する方のみ入力してください。</t>
    </r>
    <rPh sb="3" eb="5">
      <t>キイロ</t>
    </rPh>
    <rPh sb="6" eb="8">
      <t>カショ</t>
    </rPh>
    <rPh sb="9" eb="11">
      <t>ヒッス</t>
    </rPh>
    <rPh sb="11" eb="13">
      <t>コウモク</t>
    </rPh>
    <rPh sb="17" eb="19">
      <t>スウジ</t>
    </rPh>
    <rPh sb="20" eb="22">
      <t>ニュウリョク</t>
    </rPh>
    <rPh sb="25" eb="27">
      <t>ゴウケイ</t>
    </rPh>
    <rPh sb="33" eb="35">
      <t>キンガク</t>
    </rPh>
    <rPh sb="36" eb="37">
      <t>エン</t>
    </rPh>
    <rPh sb="39" eb="41">
      <t>ジドウ</t>
    </rPh>
    <rPh sb="41" eb="43">
      <t>ケイサン</t>
    </rPh>
    <rPh sb="46" eb="49">
      <t>ショウレイキン</t>
    </rPh>
    <rPh sb="50" eb="51">
      <t>ガク</t>
    </rPh>
    <rPh sb="52" eb="54">
      <t>ジドウ</t>
    </rPh>
    <rPh sb="55" eb="57">
      <t>ヒョウジ</t>
    </rPh>
    <rPh sb="64" eb="66">
      <t>リクソウ</t>
    </rPh>
    <rPh sb="66" eb="67">
      <t>ヒ</t>
    </rPh>
    <rPh sb="67" eb="69">
      <t>シエン</t>
    </rPh>
    <rPh sb="70" eb="72">
      <t>ガイトウ</t>
    </rPh>
    <rPh sb="74" eb="75">
      <t>カタ</t>
    </rPh>
    <rPh sb="77" eb="79">
      <t>ニュウリョク</t>
    </rPh>
    <phoneticPr fontId="9"/>
  </si>
  <si>
    <t>基本額</t>
    <rPh sb="0" eb="3">
      <t>キホンガク</t>
    </rPh>
    <phoneticPr fontId="9"/>
  </si>
  <si>
    <t>加算額</t>
    <rPh sb="0" eb="3">
      <t>カサンガク</t>
    </rPh>
    <phoneticPr fontId="9"/>
  </si>
  <si>
    <r>
      <rPr>
        <sz val="14"/>
        <rFont val="游ゴシック"/>
        <family val="3"/>
        <charset val="128"/>
        <scheme val="minor"/>
      </rPr>
      <t>事業計画書</t>
    </r>
    <r>
      <rPr>
        <sz val="12"/>
        <rFont val="游ゴシック"/>
        <family val="3"/>
        <charset val="128"/>
        <scheme val="minor"/>
      </rPr>
      <t xml:space="preserve">
【コンテナ輸送支援・陸送費支援（通常枠）】</t>
    </r>
    <rPh sb="22" eb="24">
      <t>ツウジョウ</t>
    </rPh>
    <rPh sb="24" eb="25">
      <t>ワク</t>
    </rPh>
    <phoneticPr fontId="1"/>
  </si>
  <si>
    <t>小計</t>
    <rPh sb="0" eb="2">
      <t>ショウケイ</t>
    </rPh>
    <phoneticPr fontId="9"/>
  </si>
  <si>
    <t>３．秋田港計画取扱量（通常枠）</t>
    <rPh sb="2" eb="5">
      <t>アキタコウ</t>
    </rPh>
    <rPh sb="5" eb="7">
      <t>ケイカク</t>
    </rPh>
    <rPh sb="7" eb="10">
      <t>トリアツカイリョウ</t>
    </rPh>
    <rPh sb="11" eb="13">
      <t>ツウジョウ</t>
    </rPh>
    <rPh sb="13" eb="14">
      <t>ワク</t>
    </rPh>
    <phoneticPr fontId="1"/>
  </si>
  <si>
    <t>取扱量</t>
    <rPh sb="0" eb="3">
      <t>トリアツカイリョウ</t>
    </rPh>
    <phoneticPr fontId="9"/>
  </si>
  <si>
    <t>５０～１９９TEU</t>
    <phoneticPr fontId="9"/>
  </si>
  <si>
    <t>２００～４９９TEU</t>
    <phoneticPr fontId="9"/>
  </si>
  <si>
    <t>５００～９９９TEU</t>
    <phoneticPr fontId="9"/>
  </si>
  <si>
    <t>５，０００～７，９９９TEU</t>
    <phoneticPr fontId="9"/>
  </si>
  <si>
    <t>８，０００TEU以上</t>
    <rPh sb="8" eb="10">
      <t>イジョウ</t>
    </rPh>
    <phoneticPr fontId="9"/>
  </si>
  <si>
    <t>交付額</t>
    <rPh sb="0" eb="3">
      <t>コウフガク</t>
    </rPh>
    <phoneticPr fontId="9"/>
  </si>
  <si>
    <t>10,000,000円</t>
    <rPh sb="10" eb="11">
      <t>エン</t>
    </rPh>
    <phoneticPr fontId="9"/>
  </si>
  <si>
    <t>800,000円</t>
    <rPh sb="7" eb="8">
      <t>エン</t>
    </rPh>
    <phoneticPr fontId="9"/>
  </si>
  <si>
    <t>1,200,000円</t>
    <rPh sb="9" eb="10">
      <t>エン</t>
    </rPh>
    <phoneticPr fontId="9"/>
  </si>
  <si>
    <t>2,800,000円</t>
    <rPh sb="9" eb="10">
      <t>エン</t>
    </rPh>
    <phoneticPr fontId="9"/>
  </si>
  <si>
    <t>5,000,000円</t>
    <rPh sb="9" eb="10">
      <t>エン</t>
    </rPh>
    <phoneticPr fontId="9"/>
  </si>
  <si>
    <t>※99TEU以下は、1TEUあたり5,000円</t>
    <rPh sb="6" eb="8">
      <t>イカ</t>
    </rPh>
    <rPh sb="22" eb="23">
      <t>エン</t>
    </rPh>
    <phoneticPr fontId="9"/>
  </si>
  <si>
    <r>
      <t>500,000円</t>
    </r>
    <r>
      <rPr>
        <b/>
        <sz val="11"/>
        <color rgb="FF002060"/>
        <rFont val="游ゴシック"/>
        <family val="3"/>
        <charset val="128"/>
        <scheme val="minor"/>
      </rPr>
      <t>※</t>
    </r>
    <rPh sb="7" eb="8">
      <t>エン</t>
    </rPh>
    <phoneticPr fontId="9"/>
  </si>
  <si>
    <t>○基本額</t>
    <rPh sb="1" eb="4">
      <t>キホンガク</t>
    </rPh>
    <phoneticPr fontId="9"/>
  </si>
  <si>
    <t>〈参考〉</t>
    <rPh sb="1" eb="3">
      <t>サンコウ</t>
    </rPh>
    <phoneticPr fontId="9"/>
  </si>
  <si>
    <t>※過去３ヵ年度の秋田港取扱量実績(TEU)は、加算額が対象にならない場合でも必ず記載してください。（取扱実績がない年度は空欄可）</t>
    <rPh sb="60" eb="62">
      <t>クウラン</t>
    </rPh>
    <phoneticPr fontId="9"/>
  </si>
  <si>
    <r>
      <t>　①貨物を搬出入した地点から秋田港（ターミナルゲート）までの直線距離で</t>
    </r>
    <r>
      <rPr>
        <b/>
        <sz val="11"/>
        <rFont val="游ゴシック"/>
        <family val="3"/>
        <charset val="128"/>
        <scheme val="minor"/>
      </rPr>
      <t>「３０km以上９０km未満」</t>
    </r>
    <rPh sb="40" eb="42">
      <t>イジョウ</t>
    </rPh>
    <rPh sb="46" eb="48">
      <t>ミマン</t>
    </rPh>
    <phoneticPr fontId="1"/>
  </si>
  <si>
    <r>
      <t>　②貨物を搬出入した地点から秋田港（ターミナルゲート）までの直線距離で</t>
    </r>
    <r>
      <rPr>
        <b/>
        <sz val="11"/>
        <rFont val="游ゴシック"/>
        <family val="3"/>
        <charset val="128"/>
        <scheme val="minor"/>
      </rPr>
      <t>「９０km以上」</t>
    </r>
    <rPh sb="40" eb="42">
      <t>イジョウ</t>
    </rPh>
    <phoneticPr fontId="1"/>
  </si>
  <si>
    <t>（１）コンテナ輸送支援　　　　</t>
    <phoneticPr fontId="1"/>
  </si>
  <si>
    <t>（２）陸送費支援　　　　　　　</t>
    <phoneticPr fontId="1"/>
  </si>
  <si>
    <t>（２）陸送費支援　　　　　　</t>
    <phoneticPr fontId="1"/>
  </si>
  <si>
    <t>※事業期間は令和８年４月１日～令和９年３月３１日の範囲内。</t>
    <phoneticPr fontId="1"/>
  </si>
  <si>
    <t>【奨励金の算定基準】（計画取扱量）×５万円（１TEU以上／上限３０万円）</t>
    <phoneticPr fontId="1"/>
  </si>
  <si>
    <t>令和８年度計画取扱量</t>
    <rPh sb="0" eb="2">
      <t>レイワ</t>
    </rPh>
    <rPh sb="3" eb="5">
      <t>ネンド</t>
    </rPh>
    <rPh sb="5" eb="7">
      <t>ケイカク</t>
    </rPh>
    <rPh sb="7" eb="10">
      <t>トリアツカイリョウ</t>
    </rPh>
    <phoneticPr fontId="1"/>
  </si>
  <si>
    <t>令和９年度取扱量見込</t>
    <rPh sb="0" eb="2">
      <t>レイワ</t>
    </rPh>
    <rPh sb="3" eb="5">
      <t>ネンド</t>
    </rPh>
    <rPh sb="5" eb="8">
      <t>トリアツカイリョウ</t>
    </rPh>
    <rPh sb="8" eb="10">
      <t>ミコミ</t>
    </rPh>
    <phoneticPr fontId="1"/>
  </si>
  <si>
    <t>※過去に秋田港の利用実績がない場合は、「直近年度 取扱量実績」の記載は不要です。</t>
    <rPh sb="20" eb="22">
      <t>チョッキン</t>
    </rPh>
    <rPh sb="22" eb="24">
      <t>ネンド</t>
    </rPh>
    <rPh sb="25" eb="28">
      <t>トリアツカイリョウ</t>
    </rPh>
    <rPh sb="28" eb="30">
      <t>ジッセキ</t>
    </rPh>
    <rPh sb="32" eb="34">
      <t>キサイ</t>
    </rPh>
    <phoneticPr fontId="1"/>
  </si>
  <si>
    <t>【奨励金の算定基準】①５千円／TEU、②２万円／TEU（上限５０万円）</t>
    <phoneticPr fontId="1"/>
  </si>
  <si>
    <t>令和８年度陸送計画取扱量</t>
    <rPh sb="0" eb="2">
      <t>レイワ</t>
    </rPh>
    <rPh sb="3" eb="5">
      <t>ネンド</t>
    </rPh>
    <rPh sb="5" eb="7">
      <t>リクソウ</t>
    </rPh>
    <rPh sb="7" eb="9">
      <t>ケイカク</t>
    </rPh>
    <rPh sb="9" eb="12">
      <t>トリアツカイリョウ</t>
    </rPh>
    <phoneticPr fontId="1"/>
  </si>
  <si>
    <t>※直近の見積書又は請求書を添付すること。</t>
    <rPh sb="1" eb="3">
      <t>チョッキン</t>
    </rPh>
    <rPh sb="4" eb="7">
      <t>ミツモリショ</t>
    </rPh>
    <rPh sb="7" eb="8">
      <t>マタ</t>
    </rPh>
    <rPh sb="9" eb="12">
      <t>セイキュウショ</t>
    </rPh>
    <rPh sb="13" eb="15">
      <t>テンプ</t>
    </rPh>
    <phoneticPr fontId="1"/>
  </si>
  <si>
    <t>20FT</t>
  </si>
  <si>
    <t>20FT</t>
    <phoneticPr fontId="1"/>
  </si>
  <si>
    <t>40FT</t>
  </si>
  <si>
    <t>40FT</t>
    <phoneticPr fontId="1"/>
  </si>
  <si>
    <r>
      <t>【</t>
    </r>
    <r>
      <rPr>
        <b/>
        <sz val="11"/>
        <color rgb="FFFF0000"/>
        <rFont val="游ゴシック"/>
        <family val="3"/>
        <charset val="128"/>
        <scheme val="minor"/>
      </rPr>
      <t>令和４年度</t>
    </r>
    <r>
      <rPr>
        <sz val="11"/>
        <rFont val="游ゴシック"/>
        <family val="3"/>
        <charset val="128"/>
        <scheme val="minor"/>
      </rPr>
      <t>】</t>
    </r>
    <rPh sb="1" eb="3">
      <t>レイワ</t>
    </rPh>
    <rPh sb="4" eb="6">
      <t>ネンド</t>
    </rPh>
    <phoneticPr fontId="1"/>
  </si>
  <si>
    <t>秋田市山王３－１－１　第二庁舎</t>
    <phoneticPr fontId="9"/>
  </si>
  <si>
    <t>R８年度計画取扱量（Ａ）</t>
    <phoneticPr fontId="9"/>
  </si>
  <si>
    <t>※事業期間は令和８年４月１日～令和９年３月３１日の範囲内。</t>
    <phoneticPr fontId="9"/>
  </si>
  <si>
    <t>１，０００～2，4９９TEU</t>
    <phoneticPr fontId="9"/>
  </si>
  <si>
    <t>2，5００～４，９９９TEU</t>
    <phoneticPr fontId="9"/>
  </si>
  <si>
    <t>2,000,000円</t>
    <rPh sb="9" eb="10">
      <t>エン</t>
    </rPh>
    <phoneticPr fontId="9"/>
  </si>
  <si>
    <t>R５年度取扱量実績（Ｂ）</t>
    <phoneticPr fontId="9"/>
  </si>
  <si>
    <t>R６年度取扱量実績（Ｃ）</t>
    <phoneticPr fontId="9"/>
  </si>
  <si>
    <t>R７年度取扱量実績（Ｄ）</t>
    <phoneticPr fontId="9"/>
  </si>
  <si>
    <t>【奨励金の算定基準】①５千円／TEU、②２万円／TEU（上限５０万円）</t>
    <phoneticPr fontId="9"/>
  </si>
  <si>
    <t>※直近の見積書又は請求書を添付すること。</t>
    <phoneticPr fontId="1"/>
  </si>
  <si>
    <r>
      <t>【奨励金の算定基準】</t>
    </r>
    <r>
      <rPr>
        <b/>
        <sz val="10"/>
        <rFont val="游ゴシック"/>
        <family val="3"/>
        <charset val="128"/>
        <scheme val="minor"/>
      </rPr>
      <t>基本額</t>
    </r>
    <r>
      <rPr>
        <sz val="9"/>
        <rFont val="游ゴシック"/>
        <family val="3"/>
        <charset val="128"/>
        <scheme val="minor"/>
      </rPr>
      <t>（今年度取扱量(TEU)に基づく奨励金の額）</t>
    </r>
    <r>
      <rPr>
        <sz val="10"/>
        <rFont val="游ゴシック"/>
        <family val="3"/>
        <charset val="128"/>
        <scheme val="minor"/>
      </rPr>
      <t>＋</t>
    </r>
    <r>
      <rPr>
        <b/>
        <sz val="10"/>
        <rFont val="游ゴシック"/>
        <family val="3"/>
        <charset val="128"/>
        <scheme val="minor"/>
      </rPr>
      <t>加算額</t>
    </r>
    <r>
      <rPr>
        <sz val="8"/>
        <rFont val="游ゴシック"/>
        <family val="3"/>
        <charset val="128"/>
        <scheme val="minor"/>
      </rPr>
      <t>（過去３ヵ年度と比較した増加量 １TEUあたり５,０００円／上限１００万円）</t>
    </r>
    <rPh sb="69" eb="71">
      <t>ジョウゲン</t>
    </rPh>
    <rPh sb="74" eb="76">
      <t>マンエン</t>
    </rPh>
    <phoneticPr fontId="9"/>
  </si>
  <si>
    <t>※過去に秋田港の利用実績がない場合は、「直近年度 取扱量実績」の記載は不要です。</t>
    <phoneticPr fontId="1"/>
  </si>
  <si>
    <t>※過去3ヵ年度において本奨励金の交付実績がなく、かつ加算額の申請を行う場合は、別紙「秋田港輸出入・移出入実績」又は本港利用に係る船荷証券等の輸出入
　の状況が分かる書類を添付すること。</t>
    <rPh sb="1" eb="3">
      <t>カコ</t>
    </rPh>
    <rPh sb="5" eb="7">
      <t>ネンド</t>
    </rPh>
    <rPh sb="11" eb="12">
      <t>ホン</t>
    </rPh>
    <rPh sb="12" eb="15">
      <t>ショウレイキン</t>
    </rPh>
    <rPh sb="16" eb="18">
      <t>コウフ</t>
    </rPh>
    <rPh sb="18" eb="20">
      <t>ジッセキ</t>
    </rPh>
    <rPh sb="26" eb="29">
      <t>カサンガク</t>
    </rPh>
    <rPh sb="30" eb="32">
      <t>シンセイ</t>
    </rPh>
    <rPh sb="33" eb="34">
      <t>オコナ</t>
    </rPh>
    <rPh sb="35" eb="37">
      <t>バアイ</t>
    </rPh>
    <rPh sb="39" eb="41">
      <t>ベッシ</t>
    </rPh>
    <phoneticPr fontId="9"/>
  </si>
  <si>
    <t>※過去3ヵ年度において本奨励金の交付実績がなく、かつ加算額の申請を行う場合は、別紙「秋田港輸出入・移出入実績」又は本港利用に係る船荷証券等の輸出入
　の状況が分かる書類を添付すること。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</si>
</sst>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円&quot;;[Red]&quot;円&quot;\-#,##0"/>
    <numFmt numFmtId="177" formatCode="0_ "/>
    <numFmt numFmtId="178" formatCode="0.0_);[Red]\(0.0\)"/>
    <numFmt numFmtId="179" formatCode="0_);[Red]\(0\)"/>
  </numFmts>
  <fonts count="30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name val="游ゴシック"/>
      <family val="3"/>
      <charset val="128"/>
      <scheme val="minor"/>
    </font>
    <font>
      <sz val="11"/>
      <color rgb="FF002060"/>
      <name val="游ゴシック"/>
      <family val="3"/>
      <scheme val="minor"/>
    </font>
    <font>
      <sz val="11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scheme val="minor"/>
    </font>
    <font>
      <b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auto="1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3" borderId="0" xfId="0" applyFill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10" fillId="0" borderId="3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3" xfId="0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6" fontId="10" fillId="0" borderId="24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5" borderId="0" xfId="0" applyFont="1" applyFill="1">
      <alignment vertical="center"/>
    </xf>
    <xf numFmtId="0" fontId="11" fillId="5" borderId="0" xfId="0" applyFont="1" applyFill="1">
      <alignment vertical="center"/>
    </xf>
    <xf numFmtId="176" fontId="15" fillId="0" borderId="0" xfId="0" applyNumberFormat="1" applyFont="1" applyBorder="1">
      <alignment vertical="center"/>
    </xf>
    <xf numFmtId="0" fontId="11" fillId="6" borderId="0" xfId="0" applyFont="1" applyFill="1">
      <alignment vertical="center"/>
    </xf>
    <xf numFmtId="176" fontId="14" fillId="6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177" fontId="10" fillId="0" borderId="0" xfId="1" applyNumberFormat="1" applyFont="1" applyFill="1" applyBorder="1" applyAlignment="1">
      <alignment horizontal="center" vertical="center"/>
    </xf>
    <xf numFmtId="6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 shrinkToFit="1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0" fillId="0" borderId="11" xfId="0" applyFont="1" applyBorder="1">
      <alignment vertical="center"/>
    </xf>
    <xf numFmtId="0" fontId="16" fillId="0" borderId="0" xfId="0" applyFont="1" applyFill="1" applyAlignment="1">
      <alignment vertical="center" wrapText="1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179" fontId="19" fillId="0" borderId="0" xfId="0" applyNumberFormat="1" applyFont="1">
      <alignment vertical="center"/>
    </xf>
    <xf numFmtId="179" fontId="0" fillId="0" borderId="0" xfId="0" applyNumberFormat="1">
      <alignment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7" fillId="0" borderId="0" xfId="0" applyFont="1" applyBorder="1">
      <alignment vertical="center"/>
    </xf>
    <xf numFmtId="38" fontId="7" fillId="0" borderId="0" xfId="2" applyFont="1" applyFill="1" applyBorder="1" applyAlignment="1">
      <alignment horizontal="center" vertical="center"/>
    </xf>
    <xf numFmtId="177" fontId="10" fillId="0" borderId="24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36" xfId="0" applyFont="1" applyBorder="1">
      <alignment vertical="center"/>
    </xf>
    <xf numFmtId="0" fontId="0" fillId="0" borderId="11" xfId="0" applyBorder="1">
      <alignment vertical="center"/>
    </xf>
    <xf numFmtId="0" fontId="16" fillId="0" borderId="25" xfId="0" applyFont="1" applyBorder="1" applyAlignment="1">
      <alignment vertical="center" shrinkToFit="1"/>
    </xf>
    <xf numFmtId="0" fontId="16" fillId="0" borderId="25" xfId="0" applyFont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51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3" borderId="53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Font="1" applyFill="1" applyBorder="1" applyAlignment="1" applyProtection="1">
      <alignment horizontal="center" vertical="center" shrinkToFit="1"/>
      <protection locked="0"/>
    </xf>
    <xf numFmtId="0" fontId="10" fillId="3" borderId="18" xfId="0" applyFont="1" applyFill="1" applyBorder="1" applyAlignment="1" applyProtection="1">
      <alignment horizontal="center" vertical="center" shrinkToFit="1"/>
      <protection locked="0"/>
    </xf>
    <xf numFmtId="0" fontId="10" fillId="6" borderId="2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38" fontId="18" fillId="0" borderId="2" xfId="2" applyFont="1" applyFill="1" applyBorder="1" applyAlignment="1">
      <alignment horizontal="center" vertical="center"/>
    </xf>
    <xf numFmtId="38" fontId="18" fillId="0" borderId="5" xfId="2" applyFont="1" applyFill="1" applyBorder="1" applyAlignment="1">
      <alignment horizontal="center" vertical="center"/>
    </xf>
    <xf numFmtId="38" fontId="18" fillId="0" borderId="33" xfId="2" applyFont="1" applyFill="1" applyBorder="1" applyAlignment="1">
      <alignment horizontal="center" vertical="center"/>
    </xf>
    <xf numFmtId="38" fontId="18" fillId="0" borderId="1" xfId="2" applyFont="1" applyFill="1" applyBorder="1" applyAlignment="1">
      <alignment horizontal="center" vertical="center"/>
    </xf>
    <xf numFmtId="38" fontId="18" fillId="0" borderId="6" xfId="2" applyFont="1" applyFill="1" applyBorder="1" applyAlignment="1">
      <alignment horizontal="center" vertical="center"/>
    </xf>
    <xf numFmtId="38" fontId="18" fillId="0" borderId="35" xfId="2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176" fontId="13" fillId="0" borderId="0" xfId="0" applyNumberFormat="1" applyFont="1" applyBorder="1">
      <alignment vertical="center"/>
    </xf>
    <xf numFmtId="178" fontId="10" fillId="3" borderId="12" xfId="0" applyNumberFormat="1" applyFont="1" applyFill="1" applyBorder="1" applyAlignment="1" applyProtection="1">
      <alignment horizontal="center" vertical="center"/>
      <protection locked="0"/>
    </xf>
    <xf numFmtId="178" fontId="10" fillId="3" borderId="0" xfId="0" applyNumberFormat="1" applyFont="1" applyFill="1" applyBorder="1" applyAlignment="1" applyProtection="1">
      <alignment horizontal="center" vertical="center"/>
      <protection locked="0"/>
    </xf>
    <xf numFmtId="178" fontId="10" fillId="3" borderId="11" xfId="0" applyNumberFormat="1" applyFont="1" applyFill="1" applyBorder="1" applyAlignment="1" applyProtection="1">
      <alignment horizontal="center" vertical="center"/>
      <protection locked="0"/>
    </xf>
    <xf numFmtId="178" fontId="10" fillId="3" borderId="15" xfId="0" applyNumberFormat="1" applyFont="1" applyFill="1" applyBorder="1" applyAlignment="1" applyProtection="1">
      <alignment horizontal="center" vertical="center"/>
      <protection locked="0"/>
    </xf>
    <xf numFmtId="178" fontId="10" fillId="3" borderId="25" xfId="0" applyNumberFormat="1" applyFont="1" applyFill="1" applyBorder="1" applyAlignment="1" applyProtection="1">
      <alignment horizontal="center" vertical="center"/>
      <protection locked="0"/>
    </xf>
    <xf numFmtId="178" fontId="10" fillId="3" borderId="18" xfId="0" applyNumberFormat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10" fillId="3" borderId="25" xfId="0" applyFont="1" applyFill="1" applyBorder="1" applyAlignment="1" applyProtection="1">
      <alignment vertical="center"/>
      <protection locked="0"/>
    </xf>
    <xf numFmtId="0" fontId="10" fillId="3" borderId="18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18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6" fillId="3" borderId="22" xfId="0" applyFont="1" applyFill="1" applyBorder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/>
      <protection locked="0"/>
    </xf>
    <xf numFmtId="0" fontId="10" fillId="0" borderId="2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6" fontId="10" fillId="4" borderId="12" xfId="1" applyFont="1" applyFill="1" applyBorder="1" applyAlignment="1">
      <alignment horizontal="center" vertical="center"/>
    </xf>
    <xf numFmtId="6" fontId="10" fillId="4" borderId="0" xfId="1" applyFont="1" applyFill="1" applyBorder="1" applyAlignment="1">
      <alignment horizontal="center" vertical="center"/>
    </xf>
    <xf numFmtId="6" fontId="10" fillId="4" borderId="11" xfId="1" applyFont="1" applyFill="1" applyBorder="1" applyAlignment="1">
      <alignment horizontal="center" vertical="center"/>
    </xf>
    <xf numFmtId="6" fontId="10" fillId="4" borderId="15" xfId="1" applyFont="1" applyFill="1" applyBorder="1" applyAlignment="1">
      <alignment horizontal="center" vertical="center"/>
    </xf>
    <xf numFmtId="6" fontId="10" fillId="4" borderId="25" xfId="1" applyFont="1" applyFill="1" applyBorder="1" applyAlignment="1">
      <alignment horizontal="center" vertical="center"/>
    </xf>
    <xf numFmtId="6" fontId="10" fillId="4" borderId="18" xfId="1" applyFont="1" applyFill="1" applyBorder="1" applyAlignment="1">
      <alignment horizontal="center" vertical="center"/>
    </xf>
    <xf numFmtId="179" fontId="10" fillId="0" borderId="14" xfId="2" applyNumberFormat="1" applyFont="1" applyFill="1" applyBorder="1" applyAlignment="1">
      <alignment horizontal="center" vertical="center"/>
    </xf>
    <xf numFmtId="179" fontId="10" fillId="0" borderId="24" xfId="2" applyNumberFormat="1" applyFont="1" applyFill="1" applyBorder="1" applyAlignment="1">
      <alignment horizontal="center" vertical="center"/>
    </xf>
    <xf numFmtId="179" fontId="10" fillId="0" borderId="15" xfId="2" applyNumberFormat="1" applyFont="1" applyFill="1" applyBorder="1" applyAlignment="1">
      <alignment horizontal="center" vertical="center"/>
    </xf>
    <xf numFmtId="179" fontId="10" fillId="0" borderId="25" xfId="2" applyNumberFormat="1" applyFont="1" applyFill="1" applyBorder="1" applyAlignment="1">
      <alignment horizontal="center" vertical="center"/>
    </xf>
    <xf numFmtId="6" fontId="10" fillId="4" borderId="14" xfId="1" applyFont="1" applyFill="1" applyBorder="1" applyAlignment="1">
      <alignment horizontal="center" vertical="center"/>
    </xf>
    <xf numFmtId="6" fontId="10" fillId="4" borderId="24" xfId="1" applyFont="1" applyFill="1" applyBorder="1" applyAlignment="1">
      <alignment horizontal="center" vertical="center"/>
    </xf>
    <xf numFmtId="6" fontId="10" fillId="4" borderId="17" xfId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17" xfId="0" applyFont="1" applyFill="1" applyBorder="1" applyAlignment="1">
      <alignment horizontal="center" vertical="center" wrapText="1" shrinkToFit="1"/>
    </xf>
    <xf numFmtId="0" fontId="2" fillId="3" borderId="0" xfId="0" applyFont="1" applyFill="1" applyBorder="1">
      <alignment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76" fontId="13" fillId="0" borderId="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176" fontId="14" fillId="0" borderId="0" xfId="2" applyNumberFormat="1" applyFont="1" applyAlignment="1">
      <alignment horizontal="right" vertical="center"/>
    </xf>
    <xf numFmtId="176" fontId="14" fillId="0" borderId="0" xfId="2" applyNumberFormat="1" applyFont="1" applyBorder="1" applyAlignment="1">
      <alignment horizontal="right" vertical="center"/>
    </xf>
    <xf numFmtId="179" fontId="10" fillId="3" borderId="60" xfId="0" applyNumberFormat="1" applyFont="1" applyFill="1" applyBorder="1" applyAlignment="1" applyProtection="1">
      <alignment horizontal="center" vertical="center"/>
      <protection locked="0"/>
    </xf>
    <xf numFmtId="179" fontId="10" fillId="3" borderId="43" xfId="0" applyNumberFormat="1" applyFont="1" applyFill="1" applyBorder="1" applyAlignment="1" applyProtection="1">
      <alignment horizontal="center" vertical="center"/>
      <protection locked="0"/>
    </xf>
    <xf numFmtId="179" fontId="10" fillId="3" borderId="54" xfId="0" applyNumberFormat="1" applyFont="1" applyFill="1" applyBorder="1" applyAlignment="1" applyProtection="1">
      <alignment horizontal="center" vertical="center"/>
      <protection locked="0"/>
    </xf>
    <xf numFmtId="179" fontId="10" fillId="3" borderId="41" xfId="0" applyNumberFormat="1" applyFont="1" applyFill="1" applyBorder="1" applyAlignment="1" applyProtection="1">
      <alignment horizontal="center" vertical="center"/>
      <protection locked="0"/>
    </xf>
    <xf numFmtId="179" fontId="10" fillId="3" borderId="44" xfId="0" applyNumberFormat="1" applyFont="1" applyFill="1" applyBorder="1" applyAlignment="1" applyProtection="1">
      <alignment horizontal="center" vertical="center"/>
      <protection locked="0"/>
    </xf>
    <xf numFmtId="179" fontId="10" fillId="3" borderId="58" xfId="0" applyNumberFormat="1" applyFont="1" applyFill="1" applyBorder="1" applyAlignment="1" applyProtection="1">
      <alignment horizontal="center" vertical="center"/>
      <protection locked="0"/>
    </xf>
    <xf numFmtId="179" fontId="10" fillId="3" borderId="39" xfId="0" applyNumberFormat="1" applyFont="1" applyFill="1" applyBorder="1" applyAlignment="1" applyProtection="1">
      <alignment horizontal="center" vertical="center"/>
      <protection locked="0"/>
    </xf>
    <xf numFmtId="179" fontId="10" fillId="3" borderId="55" xfId="0" applyNumberFormat="1" applyFont="1" applyFill="1" applyBorder="1" applyAlignment="1" applyProtection="1">
      <alignment horizontal="center" vertical="center"/>
      <protection locked="0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3" fontId="24" fillId="0" borderId="46" xfId="0" applyNumberFormat="1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179" fontId="10" fillId="3" borderId="50" xfId="0" applyNumberFormat="1" applyFont="1" applyFill="1" applyBorder="1" applyAlignment="1" applyProtection="1">
      <alignment horizontal="center" vertical="center"/>
      <protection locked="0"/>
    </xf>
    <xf numFmtId="179" fontId="10" fillId="3" borderId="17" xfId="0" applyNumberFormat="1" applyFont="1" applyFill="1" applyBorder="1" applyAlignment="1" applyProtection="1">
      <alignment horizontal="center" vertical="center"/>
      <protection locked="0"/>
    </xf>
    <xf numFmtId="179" fontId="10" fillId="3" borderId="52" xfId="0" applyNumberFormat="1" applyFont="1" applyFill="1" applyBorder="1" applyAlignment="1" applyProtection="1">
      <alignment horizontal="center" vertical="center"/>
      <protection locked="0"/>
    </xf>
    <xf numFmtId="179" fontId="10" fillId="3" borderId="18" xfId="0" applyNumberFormat="1" applyFont="1" applyFill="1" applyBorder="1" applyAlignment="1" applyProtection="1">
      <alignment horizontal="center" vertical="center"/>
      <protection locked="0"/>
    </xf>
    <xf numFmtId="179" fontId="10" fillId="3" borderId="14" xfId="0" applyNumberFormat="1" applyFont="1" applyFill="1" applyBorder="1" applyAlignment="1" applyProtection="1">
      <alignment horizontal="center" vertical="center"/>
      <protection locked="0"/>
    </xf>
    <xf numFmtId="179" fontId="10" fillId="3" borderId="51" xfId="0" applyNumberFormat="1" applyFont="1" applyFill="1" applyBorder="1" applyAlignment="1" applyProtection="1">
      <alignment horizontal="center" vertical="center"/>
      <protection locked="0"/>
    </xf>
    <xf numFmtId="179" fontId="10" fillId="3" borderId="15" xfId="0" applyNumberFormat="1" applyFont="1" applyFill="1" applyBorder="1" applyAlignment="1" applyProtection="1">
      <alignment horizontal="center" vertical="center"/>
      <protection locked="0"/>
    </xf>
    <xf numFmtId="179" fontId="10" fillId="3" borderId="53" xfId="0" applyNumberFormat="1" applyFont="1" applyFill="1" applyBorder="1" applyAlignment="1" applyProtection="1">
      <alignment horizontal="center" vertical="center"/>
      <protection locked="0"/>
    </xf>
    <xf numFmtId="0" fontId="10" fillId="5" borderId="59" xfId="0" applyFont="1" applyFill="1" applyBorder="1" applyAlignment="1">
      <alignment horizontal="center" vertical="center"/>
    </xf>
    <xf numFmtId="179" fontId="10" fillId="0" borderId="34" xfId="2" applyNumberFormat="1" applyFont="1" applyFill="1" applyBorder="1" applyAlignment="1">
      <alignment horizontal="center" vertical="center"/>
    </xf>
    <xf numFmtId="179" fontId="10" fillId="0" borderId="32" xfId="2" applyNumberFormat="1" applyFont="1" applyFill="1" applyBorder="1" applyAlignment="1">
      <alignment horizontal="center" vertical="center"/>
    </xf>
    <xf numFmtId="6" fontId="10" fillId="4" borderId="44" xfId="1" applyFont="1" applyFill="1" applyBorder="1" applyAlignment="1">
      <alignment horizontal="center" vertical="center"/>
    </xf>
    <xf numFmtId="6" fontId="10" fillId="4" borderId="42" xfId="1" applyFont="1" applyFill="1" applyBorder="1" applyAlignment="1">
      <alignment horizontal="center" vertical="center"/>
    </xf>
    <xf numFmtId="6" fontId="10" fillId="4" borderId="43" xfId="1" applyFont="1" applyFill="1" applyBorder="1" applyAlignment="1">
      <alignment horizontal="center" vertical="center"/>
    </xf>
    <xf numFmtId="6" fontId="10" fillId="4" borderId="28" xfId="1" applyFont="1" applyFill="1" applyBorder="1" applyAlignment="1">
      <alignment horizontal="center" vertical="center"/>
    </xf>
    <xf numFmtId="6" fontId="10" fillId="4" borderId="6" xfId="1" applyFont="1" applyFill="1" applyBorder="1" applyAlignment="1">
      <alignment horizontal="center" vertical="center"/>
    </xf>
    <xf numFmtId="6" fontId="10" fillId="4" borderId="4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177" fontId="10" fillId="4" borderId="14" xfId="1" applyNumberFormat="1" applyFont="1" applyFill="1" applyBorder="1" applyAlignment="1">
      <alignment horizontal="center" vertical="center"/>
    </xf>
    <xf numFmtId="177" fontId="10" fillId="4" borderId="24" xfId="1" applyNumberFormat="1" applyFont="1" applyFill="1" applyBorder="1" applyAlignment="1">
      <alignment horizontal="center" vertical="center"/>
    </xf>
    <xf numFmtId="177" fontId="10" fillId="4" borderId="17" xfId="1" applyNumberFormat="1" applyFont="1" applyFill="1" applyBorder="1" applyAlignment="1">
      <alignment horizontal="center" vertical="center"/>
    </xf>
    <xf numFmtId="177" fontId="10" fillId="4" borderId="15" xfId="1" applyNumberFormat="1" applyFont="1" applyFill="1" applyBorder="1" applyAlignment="1">
      <alignment horizontal="center" vertical="center"/>
    </xf>
    <xf numFmtId="177" fontId="10" fillId="4" borderId="25" xfId="1" applyNumberFormat="1" applyFont="1" applyFill="1" applyBorder="1" applyAlignment="1">
      <alignment horizontal="center" vertical="center"/>
    </xf>
    <xf numFmtId="177" fontId="10" fillId="4" borderId="18" xfId="1" applyNumberFormat="1" applyFont="1" applyFill="1" applyBorder="1" applyAlignment="1">
      <alignment horizontal="center" vertical="center"/>
    </xf>
    <xf numFmtId="0" fontId="10" fillId="0" borderId="14" xfId="2" applyNumberFormat="1" applyFont="1" applyFill="1" applyBorder="1" applyAlignment="1">
      <alignment horizontal="center" vertical="center"/>
    </xf>
    <xf numFmtId="0" fontId="10" fillId="0" borderId="24" xfId="2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horizontal="center" vertical="center"/>
    </xf>
    <xf numFmtId="0" fontId="10" fillId="0" borderId="25" xfId="2" applyNumberFormat="1" applyFont="1" applyFill="1" applyBorder="1" applyAlignment="1">
      <alignment horizontal="center" vertical="center"/>
    </xf>
    <xf numFmtId="38" fontId="18" fillId="0" borderId="26" xfId="2" applyFont="1" applyFill="1" applyBorder="1" applyAlignment="1">
      <alignment horizontal="center" vertical="center"/>
    </xf>
    <xf numFmtId="38" fontId="18" fillId="0" borderId="4" xfId="2" applyFont="1" applyFill="1" applyBorder="1" applyAlignment="1">
      <alignment horizontal="center" vertical="center"/>
    </xf>
    <xf numFmtId="6" fontId="10" fillId="4" borderId="39" xfId="1" applyFont="1" applyFill="1" applyBorder="1" applyAlignment="1">
      <alignment horizontal="center" vertical="center"/>
    </xf>
    <xf numFmtId="6" fontId="10" fillId="4" borderId="40" xfId="1" applyFont="1" applyFill="1" applyBorder="1" applyAlignment="1">
      <alignment horizontal="center" vertical="center"/>
    </xf>
    <xf numFmtId="6" fontId="10" fillId="4" borderId="41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textRotation="255" shrinkToFit="1"/>
    </xf>
    <xf numFmtId="0" fontId="18" fillId="0" borderId="37" xfId="0" applyFont="1" applyBorder="1" applyAlignment="1">
      <alignment horizontal="center" vertical="center" textRotation="255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6" fontId="10" fillId="4" borderId="13" xfId="1" applyFont="1" applyFill="1" applyBorder="1" applyAlignment="1">
      <alignment horizontal="center" vertical="center"/>
    </xf>
    <xf numFmtId="6" fontId="10" fillId="4" borderId="5" xfId="1" applyFont="1" applyFill="1" applyBorder="1" applyAlignment="1">
      <alignment horizontal="center" vertical="center"/>
    </xf>
    <xf numFmtId="6" fontId="10" fillId="4" borderId="26" xfId="1" applyFont="1" applyFill="1" applyBorder="1" applyAlignment="1">
      <alignment horizontal="center" vertical="center"/>
    </xf>
    <xf numFmtId="38" fontId="18" fillId="3" borderId="2" xfId="2" applyFont="1" applyFill="1" applyBorder="1" applyAlignment="1" applyProtection="1">
      <alignment horizontal="center" vertical="center"/>
      <protection locked="0"/>
    </xf>
    <xf numFmtId="38" fontId="18" fillId="3" borderId="5" xfId="2" applyFont="1" applyFill="1" applyBorder="1" applyAlignment="1" applyProtection="1">
      <alignment horizontal="center" vertical="center"/>
      <protection locked="0"/>
    </xf>
    <xf numFmtId="38" fontId="18" fillId="3" borderId="33" xfId="2" applyFont="1" applyFill="1" applyBorder="1" applyAlignment="1" applyProtection="1">
      <alignment horizontal="center" vertical="center"/>
      <protection locked="0"/>
    </xf>
    <xf numFmtId="38" fontId="18" fillId="3" borderId="1" xfId="2" applyFont="1" applyFill="1" applyBorder="1" applyAlignment="1" applyProtection="1">
      <alignment horizontal="center" vertical="center"/>
      <protection locked="0"/>
    </xf>
    <xf numFmtId="38" fontId="18" fillId="3" borderId="6" xfId="2" applyFont="1" applyFill="1" applyBorder="1" applyAlignment="1" applyProtection="1">
      <alignment horizontal="center" vertical="center"/>
      <protection locked="0"/>
    </xf>
    <xf numFmtId="38" fontId="18" fillId="3" borderId="35" xfId="2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179" fontId="10" fillId="0" borderId="17" xfId="2" applyNumberFormat="1" applyFont="1" applyFill="1" applyBorder="1" applyAlignment="1">
      <alignment horizontal="center" vertical="center"/>
    </xf>
    <xf numFmtId="179" fontId="10" fillId="0" borderId="18" xfId="2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textRotation="255" shrinkToFit="1"/>
    </xf>
    <xf numFmtId="0" fontId="22" fillId="0" borderId="37" xfId="0" applyFont="1" applyBorder="1" applyAlignment="1">
      <alignment horizontal="center" vertical="center" textRotation="255" shrinkToFit="1"/>
    </xf>
    <xf numFmtId="0" fontId="16" fillId="7" borderId="0" xfId="0" applyFont="1" applyFill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178" fontId="20" fillId="3" borderId="12" xfId="0" applyNumberFormat="1" applyFont="1" applyFill="1" applyBorder="1" applyAlignment="1">
      <alignment horizontal="center" vertical="center"/>
    </xf>
    <xf numFmtId="178" fontId="20" fillId="3" borderId="0" xfId="0" applyNumberFormat="1" applyFont="1" applyFill="1" applyBorder="1" applyAlignment="1">
      <alignment horizontal="center" vertical="center"/>
    </xf>
    <xf numFmtId="178" fontId="20" fillId="3" borderId="11" xfId="0" applyNumberFormat="1" applyFont="1" applyFill="1" applyBorder="1" applyAlignment="1">
      <alignment horizontal="center" vertical="center"/>
    </xf>
    <xf numFmtId="178" fontId="20" fillId="3" borderId="15" xfId="0" applyNumberFormat="1" applyFont="1" applyFill="1" applyBorder="1" applyAlignment="1">
      <alignment horizontal="center" vertical="center"/>
    </xf>
    <xf numFmtId="178" fontId="20" fillId="3" borderId="25" xfId="0" applyNumberFormat="1" applyFont="1" applyFill="1" applyBorder="1" applyAlignment="1">
      <alignment horizontal="center" vertical="center"/>
    </xf>
    <xf numFmtId="178" fontId="2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20" fillId="3" borderId="25" xfId="0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178" fontId="10" fillId="3" borderId="0" xfId="0" applyNumberFormat="1" applyFont="1" applyFill="1" applyBorder="1" applyAlignment="1">
      <alignment horizontal="center" vertical="center"/>
    </xf>
    <xf numFmtId="178" fontId="10" fillId="3" borderId="11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8" fontId="10" fillId="3" borderId="25" xfId="0" applyNumberFormat="1" applyFont="1" applyFill="1" applyBorder="1" applyAlignment="1">
      <alignment horizontal="center" vertical="center"/>
    </xf>
    <xf numFmtId="178" fontId="10" fillId="3" borderId="18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3" borderId="25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20" fillId="3" borderId="50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179" fontId="20" fillId="3" borderId="14" xfId="0" applyNumberFormat="1" applyFont="1" applyFill="1" applyBorder="1" applyAlignment="1">
      <alignment horizontal="center" vertical="center"/>
    </xf>
    <xf numFmtId="179" fontId="20" fillId="3" borderId="51" xfId="0" applyNumberFormat="1" applyFont="1" applyFill="1" applyBorder="1" applyAlignment="1">
      <alignment horizontal="center" vertical="center"/>
    </xf>
    <xf numFmtId="179" fontId="20" fillId="3" borderId="15" xfId="0" applyNumberFormat="1" applyFont="1" applyFill="1" applyBorder="1" applyAlignment="1">
      <alignment horizontal="center" vertical="center"/>
    </xf>
    <xf numFmtId="179" fontId="20" fillId="3" borderId="53" xfId="0" applyNumberFormat="1" applyFont="1" applyFill="1" applyBorder="1" applyAlignment="1">
      <alignment horizontal="center" vertical="center"/>
    </xf>
    <xf numFmtId="179" fontId="20" fillId="3" borderId="50" xfId="0" applyNumberFormat="1" applyFont="1" applyFill="1" applyBorder="1" applyAlignment="1">
      <alignment horizontal="center" vertical="center"/>
    </xf>
    <xf numFmtId="179" fontId="20" fillId="3" borderId="17" xfId="0" applyNumberFormat="1" applyFont="1" applyFill="1" applyBorder="1" applyAlignment="1">
      <alignment horizontal="center" vertical="center"/>
    </xf>
    <xf numFmtId="179" fontId="20" fillId="3" borderId="52" xfId="0" applyNumberFormat="1" applyFont="1" applyFill="1" applyBorder="1" applyAlignment="1">
      <alignment horizontal="center" vertical="center"/>
    </xf>
    <xf numFmtId="179" fontId="20" fillId="3" borderId="18" xfId="0" applyNumberFormat="1" applyFont="1" applyFill="1" applyBorder="1" applyAlignment="1">
      <alignment horizontal="center" vertical="center"/>
    </xf>
    <xf numFmtId="179" fontId="20" fillId="3" borderId="60" xfId="0" applyNumberFormat="1" applyFont="1" applyFill="1" applyBorder="1" applyAlignment="1">
      <alignment horizontal="center" vertical="center"/>
    </xf>
    <xf numFmtId="179" fontId="20" fillId="3" borderId="43" xfId="0" applyNumberFormat="1" applyFont="1" applyFill="1" applyBorder="1" applyAlignment="1">
      <alignment horizontal="center" vertical="center"/>
    </xf>
    <xf numFmtId="179" fontId="20" fillId="3" borderId="54" xfId="0" applyNumberFormat="1" applyFont="1" applyFill="1" applyBorder="1" applyAlignment="1">
      <alignment horizontal="center" vertical="center"/>
    </xf>
    <xf numFmtId="179" fontId="20" fillId="3" borderId="41" xfId="0" applyNumberFormat="1" applyFont="1" applyFill="1" applyBorder="1" applyAlignment="1">
      <alignment horizontal="center" vertical="center"/>
    </xf>
    <xf numFmtId="179" fontId="20" fillId="3" borderId="44" xfId="0" applyNumberFormat="1" applyFont="1" applyFill="1" applyBorder="1" applyAlignment="1">
      <alignment horizontal="center" vertical="center"/>
    </xf>
    <xf numFmtId="179" fontId="20" fillId="3" borderId="58" xfId="0" applyNumberFormat="1" applyFont="1" applyFill="1" applyBorder="1" applyAlignment="1">
      <alignment horizontal="center" vertical="center"/>
    </xf>
    <xf numFmtId="179" fontId="20" fillId="3" borderId="39" xfId="0" applyNumberFormat="1" applyFont="1" applyFill="1" applyBorder="1" applyAlignment="1">
      <alignment horizontal="center" vertical="center"/>
    </xf>
    <xf numFmtId="179" fontId="20" fillId="3" borderId="55" xfId="0" applyNumberFormat="1" applyFont="1" applyFill="1" applyBorder="1" applyAlignment="1">
      <alignment horizontal="center" vertical="center"/>
    </xf>
    <xf numFmtId="38" fontId="20" fillId="3" borderId="2" xfId="2" applyFont="1" applyFill="1" applyBorder="1" applyAlignment="1">
      <alignment horizontal="center" vertical="center"/>
    </xf>
    <xf numFmtId="38" fontId="20" fillId="3" borderId="5" xfId="2" applyFont="1" applyFill="1" applyBorder="1" applyAlignment="1">
      <alignment horizontal="center" vertical="center"/>
    </xf>
    <xf numFmtId="38" fontId="20" fillId="3" borderId="33" xfId="2" applyFont="1" applyFill="1" applyBorder="1" applyAlignment="1">
      <alignment horizontal="center" vertical="center"/>
    </xf>
    <xf numFmtId="38" fontId="20" fillId="3" borderId="1" xfId="2" applyFont="1" applyFill="1" applyBorder="1" applyAlignment="1">
      <alignment horizontal="center" vertical="center"/>
    </xf>
    <xf numFmtId="38" fontId="20" fillId="3" borderId="6" xfId="2" applyFont="1" applyFill="1" applyBorder="1" applyAlignment="1">
      <alignment horizontal="center" vertical="center"/>
    </xf>
    <xf numFmtId="38" fontId="20" fillId="3" borderId="35" xfId="2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133350</xdr:colOff>
      <xdr:row>0</xdr:row>
      <xdr:rowOff>228600</xdr:rowOff>
    </xdr:from>
    <xdr:to>
      <xdr:col>31</xdr:col>
      <xdr:colOff>28575</xdr:colOff>
      <xdr:row>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31A15-759F-429D-90A4-B68F4E0E8820}"/>
            </a:ext>
          </a:extLst>
        </xdr:cNvPr>
        <xdr:cNvSpPr txBox="1"/>
      </xdr:nvSpPr>
      <xdr:spPr>
        <a:xfrm>
          <a:off x="7096125" y="228600"/>
          <a:ext cx="1152525" cy="552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0</xdr:row>
      <xdr:rowOff>200025</xdr:rowOff>
    </xdr:from>
    <xdr:to>
      <xdr:col>31</xdr:col>
      <xdr:colOff>10391</xdr:colOff>
      <xdr:row>3</xdr:row>
      <xdr:rowOff>25111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76757-60F7-4C12-9FAA-1393D865A292}"/>
            </a:ext>
          </a:extLst>
        </xdr:cNvPr>
        <xdr:cNvSpPr txBox="1"/>
      </xdr:nvSpPr>
      <xdr:spPr>
        <a:xfrm>
          <a:off x="7067550" y="200025"/>
          <a:ext cx="1162916" cy="53946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C77"/>
  <sheetViews>
    <sheetView tabSelected="1" view="pageBreakPreview" zoomScaleSheetLayoutView="100" workbookViewId="0">
      <selection activeCell="Q38" sqref="Q38:R39"/>
    </sheetView>
  </sheetViews>
  <sheetFormatPr defaultRowHeight="18.75"/>
  <cols>
    <col min="1" max="4" width="4.125" style="1" customWidth="1"/>
    <col min="5" max="5" width="4.125" style="2" customWidth="1"/>
    <col min="6" max="8" width="4.125" style="1" customWidth="1"/>
    <col min="9" max="24" width="2.875" style="1" customWidth="1"/>
    <col min="25" max="31" width="4.125" style="1" customWidth="1"/>
    <col min="32" max="32" width="4.125" customWidth="1"/>
    <col min="33" max="129" width="3.625" customWidth="1"/>
  </cols>
  <sheetData>
    <row r="1" spans="1:54">
      <c r="A1" s="21" t="s">
        <v>39</v>
      </c>
      <c r="B1" s="21"/>
      <c r="C1" s="21"/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3"/>
    </row>
    <row r="2" spans="1:54" ht="18.75" customHeight="1">
      <c r="A2" s="167" t="s">
        <v>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3"/>
    </row>
    <row r="3" spans="1:54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23"/>
    </row>
    <row r="4" spans="1:54" ht="19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/>
    </row>
    <row r="5" spans="1:54" ht="19.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74" t="s">
        <v>4</v>
      </c>
      <c r="Y5" s="174"/>
      <c r="Z5" s="92"/>
      <c r="AA5" s="24" t="s">
        <v>12</v>
      </c>
      <c r="AB5" s="92"/>
      <c r="AC5" s="24" t="s">
        <v>6</v>
      </c>
      <c r="AD5" s="92"/>
      <c r="AE5" s="24" t="s">
        <v>2</v>
      </c>
      <c r="AF5" s="23"/>
    </row>
    <row r="6" spans="1:54" ht="19.5">
      <c r="A6" s="26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/>
    </row>
    <row r="7" spans="1:54" ht="19.5">
      <c r="A7" s="26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/>
    </row>
    <row r="8" spans="1:54" ht="19.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 t="s">
        <v>15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</row>
    <row r="9" spans="1:54" ht="19.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2" t="s">
        <v>0</v>
      </c>
      <c r="Q9" s="103"/>
      <c r="R9" s="104"/>
      <c r="S9" s="175" t="s">
        <v>9</v>
      </c>
      <c r="T9" s="176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8"/>
      <c r="AF9" s="23"/>
      <c r="BB9" s="5" t="s">
        <v>21</v>
      </c>
    </row>
    <row r="10" spans="1:54" ht="50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05"/>
      <c r="Q10" s="106"/>
      <c r="R10" s="107"/>
      <c r="S10" s="179" t="s">
        <v>8</v>
      </c>
      <c r="T10" s="180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2"/>
      <c r="AF10" s="23"/>
    </row>
    <row r="11" spans="1:54" ht="25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95" t="s">
        <v>17</v>
      </c>
      <c r="Q11" s="96"/>
      <c r="R11" s="97"/>
      <c r="S11" s="183"/>
      <c r="T11" s="184"/>
      <c r="U11" s="184"/>
      <c r="V11" s="185"/>
      <c r="W11" s="184"/>
      <c r="X11" s="184"/>
      <c r="Y11" s="184"/>
      <c r="Z11" s="184"/>
      <c r="AA11" s="184"/>
      <c r="AB11" s="184"/>
      <c r="AC11" s="184"/>
      <c r="AD11" s="184"/>
      <c r="AE11" s="186"/>
      <c r="AF11" s="23"/>
    </row>
    <row r="12" spans="1:54" ht="19.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108" t="s">
        <v>40</v>
      </c>
      <c r="Q12" s="109"/>
      <c r="R12" s="110"/>
      <c r="S12" s="168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70"/>
      <c r="AF12" s="23"/>
    </row>
    <row r="13" spans="1:54">
      <c r="A13" s="21"/>
      <c r="B13" s="21"/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11"/>
      <c r="Q13" s="112"/>
      <c r="R13" s="113"/>
      <c r="S13" s="171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3"/>
      <c r="AF13" s="23"/>
    </row>
    <row r="14" spans="1:54" ht="11.25" customHeight="1" thickBot="1">
      <c r="A14" s="21"/>
      <c r="B14" s="21"/>
      <c r="C14" s="21"/>
      <c r="D14" s="21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87"/>
      <c r="Q14" s="87"/>
      <c r="R14" s="8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</row>
    <row r="15" spans="1:54" ht="18.75" customHeight="1" thickBot="1">
      <c r="A15" s="21"/>
      <c r="B15" s="21"/>
      <c r="C15" s="21"/>
      <c r="D15" s="21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98"/>
      <c r="Q15" s="99"/>
      <c r="R15" s="100"/>
      <c r="S15" s="27" t="s">
        <v>18</v>
      </c>
      <c r="T15" s="21"/>
      <c r="U15" s="21"/>
      <c r="V15" s="21"/>
      <c r="W15" s="21"/>
      <c r="X15" s="98"/>
      <c r="Y15" s="100"/>
      <c r="Z15" s="27" t="s">
        <v>20</v>
      </c>
      <c r="AA15" s="21"/>
      <c r="AB15" s="21"/>
      <c r="AC15" s="21"/>
      <c r="AD15" s="21"/>
      <c r="AE15" s="21"/>
      <c r="AF15" s="23"/>
      <c r="BB15" s="91"/>
    </row>
    <row r="16" spans="1:54">
      <c r="A16" s="21"/>
      <c r="B16" s="21"/>
      <c r="C16" s="21"/>
      <c r="D16" s="21"/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 t="s">
        <v>22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</row>
    <row r="17" spans="1:55" ht="9.75" customHeight="1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</row>
    <row r="18" spans="1:55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24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</row>
    <row r="19" spans="1:55" ht="19.5" customHeight="1">
      <c r="A19" s="21"/>
      <c r="B19" s="21"/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8" t="s">
        <v>23</v>
      </c>
      <c r="Q19" s="109"/>
      <c r="R19" s="110"/>
      <c r="S19" s="175" t="s">
        <v>9</v>
      </c>
      <c r="T19" s="176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8"/>
      <c r="AF19" s="23"/>
    </row>
    <row r="20" spans="1:55" ht="50.25" customHeight="1">
      <c r="A20" s="21"/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11"/>
      <c r="Q20" s="112"/>
      <c r="R20" s="113"/>
      <c r="S20" s="187" t="s">
        <v>8</v>
      </c>
      <c r="T20" s="188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2"/>
      <c r="AF20" s="23"/>
    </row>
    <row r="21" spans="1:55" ht="19.5">
      <c r="A21" s="21"/>
      <c r="B21" s="21"/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5" t="s">
        <v>17</v>
      </c>
      <c r="Q21" s="96"/>
      <c r="R21" s="97"/>
      <c r="S21" s="183"/>
      <c r="T21" s="184"/>
      <c r="U21" s="184"/>
      <c r="V21" s="185"/>
      <c r="W21" s="184"/>
      <c r="X21" s="184"/>
      <c r="Y21" s="184"/>
      <c r="Z21" s="184"/>
      <c r="AA21" s="184"/>
      <c r="AB21" s="184"/>
      <c r="AC21" s="184"/>
      <c r="AD21" s="184"/>
      <c r="AE21" s="186"/>
      <c r="AF21" s="23"/>
    </row>
    <row r="22" spans="1:55" ht="19.5">
      <c r="A22" s="21"/>
      <c r="B22" s="21"/>
      <c r="C22" s="21"/>
      <c r="D22" s="21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84" t="s">
        <v>25</v>
      </c>
      <c r="Q22" s="85"/>
      <c r="R22" s="83"/>
      <c r="S22" s="183"/>
      <c r="T22" s="184"/>
      <c r="U22" s="184"/>
      <c r="V22" s="185"/>
      <c r="W22" s="184"/>
      <c r="X22" s="184"/>
      <c r="Y22" s="184"/>
      <c r="Z22" s="184"/>
      <c r="AA22" s="184"/>
      <c r="AB22" s="184"/>
      <c r="AC22" s="184"/>
      <c r="AD22" s="184"/>
      <c r="AE22" s="186"/>
      <c r="AF22" s="23"/>
    </row>
    <row r="23" spans="1:55" ht="19.5">
      <c r="A23" s="21"/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84" t="s">
        <v>19</v>
      </c>
      <c r="Q23" s="85"/>
      <c r="R23" s="83"/>
      <c r="S23" s="183"/>
      <c r="T23" s="184"/>
      <c r="U23" s="184"/>
      <c r="V23" s="185"/>
      <c r="W23" s="184"/>
      <c r="X23" s="184"/>
      <c r="Y23" s="184"/>
      <c r="Z23" s="184"/>
      <c r="AA23" s="184"/>
      <c r="AB23" s="184"/>
      <c r="AC23" s="184"/>
      <c r="AD23" s="184"/>
      <c r="AE23" s="186"/>
      <c r="AF23" s="23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ht="19.5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95" t="s">
        <v>27</v>
      </c>
      <c r="Q24" s="96"/>
      <c r="R24" s="97"/>
      <c r="S24" s="183"/>
      <c r="T24" s="184"/>
      <c r="U24" s="184"/>
      <c r="V24" s="185"/>
      <c r="W24" s="184"/>
      <c r="X24" s="184"/>
      <c r="Y24" s="184"/>
      <c r="Z24" s="184"/>
      <c r="AA24" s="184"/>
      <c r="AB24" s="184"/>
      <c r="AC24" s="184"/>
      <c r="AD24" s="184"/>
      <c r="AE24" s="186"/>
      <c r="AF24" s="23"/>
      <c r="AI24" s="6"/>
      <c r="AJ24" s="7"/>
      <c r="AK24" s="7"/>
      <c r="AL24" s="227"/>
      <c r="AM24" s="227"/>
      <c r="AN24" s="227"/>
      <c r="AO24" s="227"/>
      <c r="AP24" s="227"/>
      <c r="AQ24" s="227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3"/>
      <c r="AI25" s="6"/>
      <c r="AJ25" s="12"/>
      <c r="AK25" s="8"/>
      <c r="AL25" s="13"/>
      <c r="AM25" s="8"/>
      <c r="AN25" s="13"/>
      <c r="AO25" s="8"/>
      <c r="AP25" s="13"/>
      <c r="AQ25" s="13"/>
      <c r="AR25" s="14"/>
      <c r="AS25" s="8"/>
      <c r="AT25" s="13"/>
      <c r="AU25" s="8"/>
      <c r="AV25" s="13"/>
      <c r="AW25" s="8"/>
      <c r="AX25" s="13"/>
      <c r="AY25" s="6"/>
      <c r="AZ25" s="6"/>
      <c r="BA25" s="6"/>
      <c r="BB25" s="6"/>
      <c r="BC25" s="6"/>
    </row>
    <row r="26" spans="1:55">
      <c r="A26" s="21"/>
      <c r="B26" s="21" t="s">
        <v>28</v>
      </c>
      <c r="C26" s="21"/>
      <c r="D26" s="21"/>
      <c r="E26" s="22"/>
      <c r="F26" s="11" t="s">
        <v>10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ht="21" customHeight="1">
      <c r="A27" s="21"/>
      <c r="B27" s="28" t="s">
        <v>1</v>
      </c>
      <c r="C27" s="29"/>
      <c r="D27" s="228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30"/>
      <c r="P27" s="28" t="s">
        <v>13</v>
      </c>
      <c r="Q27" s="29"/>
      <c r="R27" s="82"/>
      <c r="S27" s="228"/>
      <c r="T27" s="229"/>
      <c r="U27" s="229"/>
      <c r="V27" s="229"/>
      <c r="W27" s="229"/>
      <c r="X27" s="229"/>
      <c r="Y27" s="229"/>
      <c r="Z27" s="229"/>
      <c r="AA27" s="229"/>
      <c r="AB27" s="229"/>
      <c r="AC27" s="230"/>
      <c r="AD27" s="21"/>
      <c r="AE27" s="21"/>
      <c r="AF27" s="23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ht="21" customHeight="1">
      <c r="A28" s="21"/>
      <c r="B28" s="28" t="s">
        <v>29</v>
      </c>
      <c r="C28" s="29"/>
      <c r="D28" s="228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30"/>
      <c r="P28" s="28" t="s">
        <v>30</v>
      </c>
      <c r="Q28" s="29"/>
      <c r="R28" s="82"/>
      <c r="S28" s="228"/>
      <c r="T28" s="229"/>
      <c r="U28" s="229"/>
      <c r="V28" s="229"/>
      <c r="W28" s="229"/>
      <c r="X28" s="229"/>
      <c r="Y28" s="229"/>
      <c r="Z28" s="229"/>
      <c r="AA28" s="229"/>
      <c r="AB28" s="229"/>
      <c r="AC28" s="230"/>
      <c r="AD28" s="21"/>
      <c r="AE28" s="21"/>
      <c r="AF28" s="23"/>
      <c r="AI28" s="6"/>
      <c r="AJ28" s="6"/>
      <c r="AK28" s="6"/>
      <c r="AL28" s="6"/>
      <c r="AM28" s="6"/>
      <c r="AN28" s="6"/>
      <c r="AO28" s="15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ht="18.75" customHeight="1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>
      <c r="A30" s="21"/>
      <c r="B30" s="21" t="s">
        <v>32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3"/>
    </row>
    <row r="31" spans="1:55" ht="21" customHeight="1">
      <c r="A31" s="21"/>
      <c r="B31" s="30" t="s">
        <v>4</v>
      </c>
      <c r="C31" s="93"/>
      <c r="D31" s="32" t="s">
        <v>12</v>
      </c>
      <c r="E31" s="93"/>
      <c r="F31" s="32" t="s">
        <v>6</v>
      </c>
      <c r="G31" s="93"/>
      <c r="H31" s="32" t="s">
        <v>2</v>
      </c>
      <c r="I31" s="32" t="s">
        <v>5</v>
      </c>
      <c r="J31" s="81"/>
      <c r="K31" s="33" t="s">
        <v>4</v>
      </c>
      <c r="L31" s="93"/>
      <c r="M31" s="32" t="s">
        <v>12</v>
      </c>
      <c r="N31" s="81"/>
      <c r="O31" s="93"/>
      <c r="P31" s="32" t="s">
        <v>6</v>
      </c>
      <c r="Q31" s="229"/>
      <c r="R31" s="229"/>
      <c r="S31" s="34" t="s">
        <v>33</v>
      </c>
      <c r="T31" s="21"/>
      <c r="U31" s="10" t="s">
        <v>79</v>
      </c>
      <c r="V31" s="10"/>
      <c r="W31" s="9"/>
      <c r="X31" s="21"/>
      <c r="Y31" s="21"/>
      <c r="Z31" s="21"/>
      <c r="AA31" s="21"/>
      <c r="AB31" s="21"/>
      <c r="AC31" s="21"/>
      <c r="AD31" s="21"/>
      <c r="AE31" s="21"/>
      <c r="AF31" s="23"/>
    </row>
    <row r="32" spans="1:55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3"/>
      <c r="AP32" s="19"/>
    </row>
    <row r="33" spans="1:32">
      <c r="A33" s="21"/>
      <c r="B33" s="21" t="s">
        <v>42</v>
      </c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3"/>
    </row>
    <row r="34" spans="1:32" s="3" customFormat="1">
      <c r="A34" s="21"/>
      <c r="B34" s="231" t="s">
        <v>76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"/>
    </row>
    <row r="35" spans="1:32" s="3" customFormat="1">
      <c r="A35" s="21"/>
      <c r="B35" s="77"/>
      <c r="C35" s="77" t="s">
        <v>80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8"/>
      <c r="AD35" s="78"/>
      <c r="AE35" s="78"/>
      <c r="AF35" s="23"/>
    </row>
    <row r="36" spans="1:32" s="3" customFormat="1" ht="18.75" customHeight="1">
      <c r="A36" s="21"/>
      <c r="B36" s="218"/>
      <c r="C36" s="219"/>
      <c r="D36" s="219"/>
      <c r="E36" s="219"/>
      <c r="F36" s="219"/>
      <c r="G36" s="219"/>
      <c r="H36" s="220"/>
      <c r="I36" s="202" t="s">
        <v>34</v>
      </c>
      <c r="J36" s="204"/>
      <c r="K36" s="204"/>
      <c r="L36" s="205"/>
      <c r="M36" s="224" t="s">
        <v>35</v>
      </c>
      <c r="N36" s="224"/>
      <c r="O36" s="224"/>
      <c r="P36" s="224"/>
      <c r="Q36" s="224" t="s">
        <v>26</v>
      </c>
      <c r="R36" s="224"/>
      <c r="S36" s="224"/>
      <c r="T36" s="224"/>
      <c r="U36" s="224" t="s">
        <v>11</v>
      </c>
      <c r="V36" s="224"/>
      <c r="W36" s="224"/>
      <c r="X36" s="224"/>
      <c r="Y36" s="206" t="s">
        <v>36</v>
      </c>
      <c r="Z36" s="207"/>
      <c r="AA36" s="207"/>
      <c r="AB36" s="208"/>
      <c r="AC36" s="212" t="s">
        <v>37</v>
      </c>
      <c r="AD36" s="213"/>
      <c r="AE36" s="213"/>
      <c r="AF36" s="214"/>
    </row>
    <row r="37" spans="1:32" ht="19.5" customHeight="1" thickBot="1">
      <c r="A37" s="21"/>
      <c r="B37" s="221"/>
      <c r="C37" s="222"/>
      <c r="D37" s="222"/>
      <c r="E37" s="222"/>
      <c r="F37" s="222"/>
      <c r="G37" s="222"/>
      <c r="H37" s="223"/>
      <c r="I37" s="202" t="s">
        <v>88</v>
      </c>
      <c r="J37" s="203"/>
      <c r="K37" s="204" t="s">
        <v>90</v>
      </c>
      <c r="L37" s="205"/>
      <c r="M37" s="202" t="s">
        <v>88</v>
      </c>
      <c r="N37" s="203"/>
      <c r="O37" s="204" t="s">
        <v>90</v>
      </c>
      <c r="P37" s="205"/>
      <c r="Q37" s="202" t="s">
        <v>88</v>
      </c>
      <c r="R37" s="203"/>
      <c r="S37" s="204" t="s">
        <v>90</v>
      </c>
      <c r="T37" s="205"/>
      <c r="U37" s="202" t="s">
        <v>88</v>
      </c>
      <c r="V37" s="203"/>
      <c r="W37" s="204" t="s">
        <v>90</v>
      </c>
      <c r="X37" s="205"/>
      <c r="Y37" s="209"/>
      <c r="Z37" s="210"/>
      <c r="AA37" s="210"/>
      <c r="AB37" s="211"/>
      <c r="AC37" s="215"/>
      <c r="AD37" s="216"/>
      <c r="AE37" s="216"/>
      <c r="AF37" s="217"/>
    </row>
    <row r="38" spans="1:32" ht="18.75" customHeight="1">
      <c r="A38" s="51"/>
      <c r="B38" s="225" t="s">
        <v>81</v>
      </c>
      <c r="C38" s="225"/>
      <c r="D38" s="225"/>
      <c r="E38" s="225"/>
      <c r="F38" s="225"/>
      <c r="G38" s="225"/>
      <c r="H38" s="226"/>
      <c r="I38" s="118"/>
      <c r="J38" s="119"/>
      <c r="K38" s="122"/>
      <c r="L38" s="115"/>
      <c r="M38" s="118"/>
      <c r="N38" s="119"/>
      <c r="O38" s="114"/>
      <c r="P38" s="115"/>
      <c r="Q38" s="118"/>
      <c r="R38" s="119"/>
      <c r="S38" s="114"/>
      <c r="T38" s="115"/>
      <c r="U38" s="118"/>
      <c r="V38" s="119"/>
      <c r="W38" s="114"/>
      <c r="X38" s="115"/>
      <c r="Y38" s="195">
        <f>I38+K38*2+M38+O38*2+Q38+S38*2+U38+W38*2</f>
        <v>0</v>
      </c>
      <c r="Z38" s="196"/>
      <c r="AA38" s="196"/>
      <c r="AB38" s="196"/>
      <c r="AC38" s="138">
        <f>MIN(300000,(Y38)*50000)</f>
        <v>0</v>
      </c>
      <c r="AD38" s="139"/>
      <c r="AE38" s="139"/>
      <c r="AF38" s="140"/>
    </row>
    <row r="39" spans="1:32" ht="19.5" thickBot="1">
      <c r="A39" s="51"/>
      <c r="B39" s="165"/>
      <c r="C39" s="165"/>
      <c r="D39" s="165"/>
      <c r="E39" s="165"/>
      <c r="F39" s="165"/>
      <c r="G39" s="165"/>
      <c r="H39" s="166"/>
      <c r="I39" s="120"/>
      <c r="J39" s="121"/>
      <c r="K39" s="123"/>
      <c r="L39" s="117"/>
      <c r="M39" s="120"/>
      <c r="N39" s="121"/>
      <c r="O39" s="116"/>
      <c r="P39" s="117"/>
      <c r="Q39" s="120"/>
      <c r="R39" s="121"/>
      <c r="S39" s="116"/>
      <c r="T39" s="117"/>
      <c r="U39" s="120"/>
      <c r="V39" s="121"/>
      <c r="W39" s="116"/>
      <c r="X39" s="117"/>
      <c r="Y39" s="197"/>
      <c r="Z39" s="198"/>
      <c r="AA39" s="198"/>
      <c r="AB39" s="198"/>
      <c r="AC39" s="141"/>
      <c r="AD39" s="142"/>
      <c r="AE39" s="142"/>
      <c r="AF39" s="143"/>
    </row>
    <row r="40" spans="1:32" ht="18.75" customHeight="1">
      <c r="A40" s="21"/>
      <c r="B40" s="233" t="s">
        <v>82</v>
      </c>
      <c r="C40" s="234"/>
      <c r="D40" s="234"/>
      <c r="E40" s="234"/>
      <c r="F40" s="234"/>
      <c r="G40" s="234"/>
      <c r="H40" s="235"/>
      <c r="I40" s="118"/>
      <c r="J40" s="119"/>
      <c r="K40" s="114"/>
      <c r="L40" s="115"/>
      <c r="M40" s="118"/>
      <c r="N40" s="119"/>
      <c r="O40" s="114"/>
      <c r="P40" s="115"/>
      <c r="Q40" s="118"/>
      <c r="R40" s="119"/>
      <c r="S40" s="114"/>
      <c r="T40" s="115"/>
      <c r="U40" s="118"/>
      <c r="V40" s="119"/>
      <c r="W40" s="114"/>
      <c r="X40" s="115"/>
      <c r="Y40" s="195">
        <f t="shared" ref="Y40" si="0">I40+K40*2+M40+O40*2+Q40+S40*2+U40+W40*2</f>
        <v>0</v>
      </c>
      <c r="Z40" s="196"/>
      <c r="AA40" s="196"/>
      <c r="AB40" s="196"/>
      <c r="AC40" s="189"/>
      <c r="AD40" s="190"/>
      <c r="AE40" s="190"/>
      <c r="AF40" s="191"/>
    </row>
    <row r="41" spans="1:32">
      <c r="A41" s="21"/>
      <c r="B41" s="111"/>
      <c r="C41" s="112"/>
      <c r="D41" s="112"/>
      <c r="E41" s="112"/>
      <c r="F41" s="112"/>
      <c r="G41" s="112"/>
      <c r="H41" s="113"/>
      <c r="I41" s="120"/>
      <c r="J41" s="121"/>
      <c r="K41" s="116"/>
      <c r="L41" s="117"/>
      <c r="M41" s="120"/>
      <c r="N41" s="121"/>
      <c r="O41" s="116"/>
      <c r="P41" s="117"/>
      <c r="Q41" s="120"/>
      <c r="R41" s="121"/>
      <c r="S41" s="116"/>
      <c r="T41" s="117"/>
      <c r="U41" s="120"/>
      <c r="V41" s="121"/>
      <c r="W41" s="116"/>
      <c r="X41" s="117"/>
      <c r="Y41" s="197"/>
      <c r="Z41" s="198"/>
      <c r="AA41" s="198"/>
      <c r="AB41" s="198"/>
      <c r="AC41" s="192"/>
      <c r="AD41" s="193"/>
      <c r="AE41" s="193"/>
      <c r="AF41" s="194"/>
    </row>
    <row r="42" spans="1:32" ht="18.75" customHeight="1">
      <c r="A42" s="21"/>
      <c r="B42" s="125" t="s">
        <v>45</v>
      </c>
      <c r="C42" s="126"/>
      <c r="D42" s="126"/>
      <c r="E42" s="126"/>
      <c r="F42" s="126"/>
      <c r="G42" s="126"/>
      <c r="H42" s="127"/>
      <c r="I42" s="118"/>
      <c r="J42" s="119"/>
      <c r="K42" s="114"/>
      <c r="L42" s="115"/>
      <c r="M42" s="118"/>
      <c r="N42" s="119"/>
      <c r="O42" s="114"/>
      <c r="P42" s="115"/>
      <c r="Q42" s="118"/>
      <c r="R42" s="119"/>
      <c r="S42" s="114"/>
      <c r="T42" s="115"/>
      <c r="U42" s="118"/>
      <c r="V42" s="119"/>
      <c r="W42" s="114"/>
      <c r="X42" s="115"/>
      <c r="Y42" s="195">
        <f t="shared" ref="Y42" si="1">I42+K42*2+M42+O42*2+Q42+S42*2+U42+W42*2</f>
        <v>0</v>
      </c>
      <c r="Z42" s="196"/>
      <c r="AA42" s="196"/>
      <c r="AB42" s="196"/>
      <c r="AC42" s="199"/>
      <c r="AD42" s="200"/>
      <c r="AE42" s="200"/>
      <c r="AF42" s="201"/>
    </row>
    <row r="43" spans="1:32">
      <c r="A43" s="21"/>
      <c r="B43" s="128" t="s">
        <v>46</v>
      </c>
      <c r="C43" s="129"/>
      <c r="D43" s="129"/>
      <c r="E43" s="129"/>
      <c r="F43" s="129"/>
      <c r="G43" s="129"/>
      <c r="H43" s="130"/>
      <c r="I43" s="120"/>
      <c r="J43" s="121"/>
      <c r="K43" s="116"/>
      <c r="L43" s="117"/>
      <c r="M43" s="120"/>
      <c r="N43" s="121"/>
      <c r="O43" s="116"/>
      <c r="P43" s="117"/>
      <c r="Q43" s="120"/>
      <c r="R43" s="121"/>
      <c r="S43" s="116"/>
      <c r="T43" s="117"/>
      <c r="U43" s="120"/>
      <c r="V43" s="121"/>
      <c r="W43" s="116"/>
      <c r="X43" s="117"/>
      <c r="Y43" s="197"/>
      <c r="Z43" s="198"/>
      <c r="AA43" s="198"/>
      <c r="AB43" s="198"/>
      <c r="AC43" s="192"/>
      <c r="AD43" s="193"/>
      <c r="AE43" s="193"/>
      <c r="AF43" s="194"/>
    </row>
    <row r="44" spans="1:32" s="3" customFormat="1">
      <c r="A44" s="21"/>
      <c r="B44" s="101" t="s">
        <v>104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67"/>
      <c r="AB44" s="67"/>
      <c r="AC44" s="35"/>
      <c r="AD44" s="35"/>
      <c r="AE44" s="35"/>
      <c r="AF44" s="35"/>
    </row>
    <row r="45" spans="1:32" s="3" customFormat="1">
      <c r="A45" s="21"/>
      <c r="B45" s="42"/>
      <c r="C45" s="16"/>
      <c r="D45" s="17"/>
      <c r="E45" s="17"/>
      <c r="F45" s="17"/>
      <c r="G45" s="17"/>
      <c r="H45" s="17"/>
      <c r="I45" s="17"/>
      <c r="J45" s="17"/>
      <c r="K45" s="68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69"/>
      <c r="Z45" s="69"/>
      <c r="AA45" s="69"/>
      <c r="AB45" s="69"/>
      <c r="AC45" s="44"/>
      <c r="AD45" s="44"/>
      <c r="AE45" s="44"/>
      <c r="AF45" s="44"/>
    </row>
    <row r="46" spans="1:32" s="3" customFormat="1">
      <c r="A46" s="21"/>
      <c r="B46" s="232" t="s">
        <v>78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44"/>
    </row>
    <row r="47" spans="1:32" s="3" customFormat="1">
      <c r="A47" s="21"/>
      <c r="B47" s="75"/>
      <c r="C47" s="75" t="s">
        <v>84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44"/>
    </row>
    <row r="48" spans="1:32" s="3" customFormat="1">
      <c r="A48" s="1"/>
      <c r="B48" s="1" t="s">
        <v>74</v>
      </c>
      <c r="C48" s="1"/>
      <c r="D48" s="1"/>
      <c r="E48" s="2"/>
      <c r="F48" s="1"/>
      <c r="G48" s="1"/>
      <c r="H48" s="1"/>
      <c r="I48" s="1"/>
      <c r="J48" s="1"/>
      <c r="K48" s="18"/>
      <c r="L48" s="18"/>
      <c r="M48" s="18"/>
      <c r="N48" s="18"/>
      <c r="O48" s="18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s="3" customFormat="1" ht="19.5" customHeight="1">
      <c r="A49" s="21"/>
      <c r="B49" s="131"/>
      <c r="C49" s="131"/>
      <c r="D49" s="131"/>
      <c r="E49" s="131"/>
      <c r="F49" s="131"/>
      <c r="G49" s="131"/>
      <c r="H49" s="131"/>
      <c r="I49" s="132" t="s">
        <v>43</v>
      </c>
      <c r="J49" s="133"/>
      <c r="K49" s="133"/>
      <c r="L49" s="133"/>
      <c r="M49" s="133"/>
      <c r="N49" s="133"/>
      <c r="O49" s="133"/>
      <c r="P49" s="134"/>
      <c r="Q49" s="135" t="s">
        <v>44</v>
      </c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7"/>
    </row>
    <row r="50" spans="1:32" ht="18.75" customHeight="1">
      <c r="A50" s="21"/>
      <c r="B50" s="161" t="s">
        <v>85</v>
      </c>
      <c r="C50" s="162"/>
      <c r="D50" s="162"/>
      <c r="E50" s="162"/>
      <c r="F50" s="162"/>
      <c r="G50" s="162"/>
      <c r="H50" s="163"/>
      <c r="I50" s="149"/>
      <c r="J50" s="150"/>
      <c r="K50" s="150"/>
      <c r="L50" s="150"/>
      <c r="M50" s="150"/>
      <c r="N50" s="150"/>
      <c r="O50" s="150"/>
      <c r="P50" s="151"/>
      <c r="Q50" s="155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7"/>
    </row>
    <row r="51" spans="1:32">
      <c r="A51" s="21"/>
      <c r="B51" s="161"/>
      <c r="C51" s="162"/>
      <c r="D51" s="162"/>
      <c r="E51" s="162"/>
      <c r="F51" s="162"/>
      <c r="G51" s="162"/>
      <c r="H51" s="163"/>
      <c r="I51" s="152"/>
      <c r="J51" s="153"/>
      <c r="K51" s="153"/>
      <c r="L51" s="153"/>
      <c r="M51" s="153"/>
      <c r="N51" s="153"/>
      <c r="O51" s="153"/>
      <c r="P51" s="154"/>
      <c r="Q51" s="158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60"/>
    </row>
    <row r="52" spans="1:32" s="3" customFormat="1" ht="19.5" customHeight="1" thickBot="1">
      <c r="A52" s="21"/>
      <c r="B52" s="161"/>
      <c r="C52" s="162"/>
      <c r="D52" s="162"/>
      <c r="E52" s="162"/>
      <c r="F52" s="162"/>
      <c r="G52" s="162"/>
      <c r="H52" s="163"/>
      <c r="I52" s="236" t="s">
        <v>48</v>
      </c>
      <c r="J52" s="237"/>
      <c r="K52" s="237"/>
      <c r="L52" s="237"/>
      <c r="M52" s="237"/>
      <c r="N52" s="237"/>
      <c r="O52" s="237"/>
      <c r="P52" s="238"/>
      <c r="Q52" s="135" t="s">
        <v>49</v>
      </c>
      <c r="R52" s="136"/>
      <c r="S52" s="136"/>
      <c r="T52" s="136"/>
      <c r="U52" s="136"/>
      <c r="V52" s="136"/>
      <c r="W52" s="136"/>
      <c r="X52" s="137"/>
      <c r="Y52" s="135" t="s">
        <v>36</v>
      </c>
      <c r="Z52" s="136"/>
      <c r="AA52" s="136"/>
      <c r="AB52" s="137"/>
      <c r="AC52" s="144" t="s">
        <v>37</v>
      </c>
      <c r="AD52" s="145"/>
      <c r="AE52" s="145"/>
      <c r="AF52" s="146"/>
    </row>
    <row r="53" spans="1:32" s="3" customFormat="1" ht="18.75" customHeight="1">
      <c r="A53" s="21"/>
      <c r="B53" s="161"/>
      <c r="C53" s="162"/>
      <c r="D53" s="162"/>
      <c r="E53" s="162"/>
      <c r="F53" s="162"/>
      <c r="G53" s="162"/>
      <c r="H53" s="163"/>
      <c r="I53" s="118"/>
      <c r="J53" s="114"/>
      <c r="K53" s="114"/>
      <c r="L53" s="114"/>
      <c r="M53" s="114"/>
      <c r="N53" s="114"/>
      <c r="O53" s="114"/>
      <c r="P53" s="115"/>
      <c r="Q53" s="118"/>
      <c r="R53" s="114"/>
      <c r="S53" s="114"/>
      <c r="T53" s="114"/>
      <c r="U53" s="114"/>
      <c r="V53" s="114"/>
      <c r="W53" s="114"/>
      <c r="X53" s="115"/>
      <c r="Y53" s="195">
        <f>I53+Q53*2</f>
        <v>0</v>
      </c>
      <c r="Z53" s="196"/>
      <c r="AA53" s="196"/>
      <c r="AB53" s="196"/>
      <c r="AC53" s="138">
        <f>MIN(500000,Y53*5000)</f>
        <v>0</v>
      </c>
      <c r="AD53" s="139"/>
      <c r="AE53" s="139"/>
      <c r="AF53" s="140"/>
    </row>
    <row r="54" spans="1:32" s="3" customFormat="1" ht="19.5" thickBot="1">
      <c r="A54" s="21"/>
      <c r="B54" s="164"/>
      <c r="C54" s="165"/>
      <c r="D54" s="165"/>
      <c r="E54" s="165"/>
      <c r="F54" s="165"/>
      <c r="G54" s="165"/>
      <c r="H54" s="166"/>
      <c r="I54" s="120"/>
      <c r="J54" s="116"/>
      <c r="K54" s="116"/>
      <c r="L54" s="116"/>
      <c r="M54" s="116"/>
      <c r="N54" s="116"/>
      <c r="O54" s="116"/>
      <c r="P54" s="117"/>
      <c r="Q54" s="120"/>
      <c r="R54" s="116"/>
      <c r="S54" s="116"/>
      <c r="T54" s="116"/>
      <c r="U54" s="116"/>
      <c r="V54" s="116"/>
      <c r="W54" s="116"/>
      <c r="X54" s="117"/>
      <c r="Y54" s="197"/>
      <c r="Z54" s="198"/>
      <c r="AA54" s="198"/>
      <c r="AB54" s="198"/>
      <c r="AC54" s="141"/>
      <c r="AD54" s="142"/>
      <c r="AE54" s="142"/>
      <c r="AF54" s="143"/>
    </row>
    <row r="55" spans="1:32">
      <c r="B55" s="1" t="s">
        <v>75</v>
      </c>
      <c r="K55" s="18"/>
      <c r="L55" s="18"/>
      <c r="M55" s="18"/>
      <c r="N55" s="18"/>
      <c r="O55" s="18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s="3" customFormat="1" ht="19.5" customHeight="1">
      <c r="A56" s="21"/>
      <c r="B56" s="131"/>
      <c r="C56" s="131"/>
      <c r="D56" s="131"/>
      <c r="E56" s="131"/>
      <c r="F56" s="131"/>
      <c r="G56" s="131"/>
      <c r="H56" s="131"/>
      <c r="I56" s="132" t="s">
        <v>43</v>
      </c>
      <c r="J56" s="133"/>
      <c r="K56" s="133"/>
      <c r="L56" s="133"/>
      <c r="M56" s="133"/>
      <c r="N56" s="133"/>
      <c r="O56" s="133"/>
      <c r="P56" s="134"/>
      <c r="Q56" s="135" t="s">
        <v>44</v>
      </c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7"/>
    </row>
    <row r="57" spans="1:32" s="3" customFormat="1" ht="18.75" customHeight="1">
      <c r="A57" s="21"/>
      <c r="B57" s="161" t="s">
        <v>85</v>
      </c>
      <c r="C57" s="162"/>
      <c r="D57" s="162"/>
      <c r="E57" s="162"/>
      <c r="F57" s="162"/>
      <c r="G57" s="162"/>
      <c r="H57" s="163"/>
      <c r="I57" s="149"/>
      <c r="J57" s="150"/>
      <c r="K57" s="150"/>
      <c r="L57" s="150"/>
      <c r="M57" s="150"/>
      <c r="N57" s="150"/>
      <c r="O57" s="150"/>
      <c r="P57" s="151"/>
      <c r="Q57" s="155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7"/>
    </row>
    <row r="58" spans="1:32" s="3" customFormat="1">
      <c r="A58" s="21"/>
      <c r="B58" s="161"/>
      <c r="C58" s="162"/>
      <c r="D58" s="162"/>
      <c r="E58" s="162"/>
      <c r="F58" s="162"/>
      <c r="G58" s="162"/>
      <c r="H58" s="163"/>
      <c r="I58" s="152"/>
      <c r="J58" s="153"/>
      <c r="K58" s="153"/>
      <c r="L58" s="153"/>
      <c r="M58" s="153"/>
      <c r="N58" s="153"/>
      <c r="O58" s="153"/>
      <c r="P58" s="154"/>
      <c r="Q58" s="158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60"/>
    </row>
    <row r="59" spans="1:32" s="3" customFormat="1" ht="19.5" customHeight="1" thickBot="1">
      <c r="A59" s="21"/>
      <c r="B59" s="161"/>
      <c r="C59" s="162"/>
      <c r="D59" s="162"/>
      <c r="E59" s="162"/>
      <c r="F59" s="162"/>
      <c r="G59" s="162"/>
      <c r="H59" s="163"/>
      <c r="I59" s="236" t="s">
        <v>48</v>
      </c>
      <c r="J59" s="237"/>
      <c r="K59" s="237"/>
      <c r="L59" s="237"/>
      <c r="M59" s="237"/>
      <c r="N59" s="237"/>
      <c r="O59" s="237"/>
      <c r="P59" s="238"/>
      <c r="Q59" s="135" t="s">
        <v>49</v>
      </c>
      <c r="R59" s="136"/>
      <c r="S59" s="136"/>
      <c r="T59" s="136"/>
      <c r="U59" s="136"/>
      <c r="V59" s="136"/>
      <c r="W59" s="136"/>
      <c r="X59" s="137"/>
      <c r="Y59" s="135" t="s">
        <v>36</v>
      </c>
      <c r="Z59" s="136"/>
      <c r="AA59" s="136"/>
      <c r="AB59" s="137"/>
      <c r="AC59" s="144" t="s">
        <v>37</v>
      </c>
      <c r="AD59" s="145"/>
      <c r="AE59" s="145"/>
      <c r="AF59" s="146"/>
    </row>
    <row r="60" spans="1:32" s="3" customFormat="1" ht="18.75" customHeight="1">
      <c r="A60" s="21"/>
      <c r="B60" s="161"/>
      <c r="C60" s="162"/>
      <c r="D60" s="162"/>
      <c r="E60" s="162"/>
      <c r="F60" s="162"/>
      <c r="G60" s="162"/>
      <c r="H60" s="163"/>
      <c r="I60" s="118"/>
      <c r="J60" s="114"/>
      <c r="K60" s="114"/>
      <c r="L60" s="114"/>
      <c r="M60" s="114"/>
      <c r="N60" s="114"/>
      <c r="O60" s="114"/>
      <c r="P60" s="115"/>
      <c r="Q60" s="118"/>
      <c r="R60" s="114"/>
      <c r="S60" s="114"/>
      <c r="T60" s="114"/>
      <c r="U60" s="114"/>
      <c r="V60" s="114"/>
      <c r="W60" s="114"/>
      <c r="X60" s="115"/>
      <c r="Y60" s="195">
        <f>I60+Q60*2</f>
        <v>0</v>
      </c>
      <c r="Z60" s="196"/>
      <c r="AA60" s="196"/>
      <c r="AB60" s="196"/>
      <c r="AC60" s="138">
        <f>MIN(500000,Y60*20000)</f>
        <v>0</v>
      </c>
      <c r="AD60" s="139"/>
      <c r="AE60" s="139"/>
      <c r="AF60" s="140"/>
    </row>
    <row r="61" spans="1:32" s="3" customFormat="1" ht="19.5" thickBot="1">
      <c r="A61" s="21"/>
      <c r="B61" s="164"/>
      <c r="C61" s="165"/>
      <c r="D61" s="165"/>
      <c r="E61" s="165"/>
      <c r="F61" s="165"/>
      <c r="G61" s="165"/>
      <c r="H61" s="166"/>
      <c r="I61" s="120"/>
      <c r="J61" s="116"/>
      <c r="K61" s="116"/>
      <c r="L61" s="116"/>
      <c r="M61" s="116"/>
      <c r="N61" s="116"/>
      <c r="O61" s="116"/>
      <c r="P61" s="117"/>
      <c r="Q61" s="120"/>
      <c r="R61" s="116"/>
      <c r="S61" s="116"/>
      <c r="T61" s="116"/>
      <c r="U61" s="116"/>
      <c r="V61" s="116"/>
      <c r="W61" s="116"/>
      <c r="X61" s="117"/>
      <c r="Y61" s="197"/>
      <c r="Z61" s="198"/>
      <c r="AA61" s="198"/>
      <c r="AB61" s="198"/>
      <c r="AC61" s="141"/>
      <c r="AD61" s="142"/>
      <c r="AE61" s="142"/>
      <c r="AF61" s="143"/>
    </row>
    <row r="62" spans="1:32" s="3" customFormat="1">
      <c r="A62" s="21"/>
      <c r="B62" s="101" t="s">
        <v>50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71"/>
      <c r="O62" s="46"/>
      <c r="P62" s="46"/>
      <c r="Q62" s="46"/>
      <c r="R62" s="46"/>
      <c r="S62" s="46"/>
      <c r="T62" s="45"/>
      <c r="U62" s="45"/>
      <c r="V62" s="45"/>
      <c r="W62" s="45"/>
      <c r="X62" s="45"/>
      <c r="Y62" s="43"/>
      <c r="Z62" s="43"/>
      <c r="AA62" s="43"/>
      <c r="AB62" s="43"/>
      <c r="AC62" s="44"/>
      <c r="AD62" s="44"/>
      <c r="AE62" s="44"/>
      <c r="AF62" s="44"/>
    </row>
    <row r="63" spans="1:32" s="3" customFormat="1">
      <c r="A63" s="21"/>
      <c r="B63" s="147" t="s">
        <v>86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61"/>
      <c r="Q63" s="61"/>
      <c r="R63" s="61"/>
      <c r="S63" s="61"/>
      <c r="T63" s="45"/>
      <c r="U63" s="45"/>
      <c r="V63" s="45"/>
      <c r="W63" s="45"/>
      <c r="X63" s="45"/>
      <c r="Y63" s="60"/>
      <c r="Z63" s="60"/>
      <c r="AA63" s="60"/>
      <c r="AB63" s="60"/>
      <c r="AC63" s="44"/>
      <c r="AD63" s="44"/>
      <c r="AE63" s="44"/>
      <c r="AF63" s="44"/>
    </row>
    <row r="64" spans="1:32">
      <c r="A64" s="2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ht="24">
      <c r="A65" s="21"/>
      <c r="B65" s="21" t="s">
        <v>16</v>
      </c>
      <c r="C65" s="21"/>
      <c r="D65" s="21"/>
      <c r="E65" s="22"/>
      <c r="F65" s="36"/>
      <c r="G65" s="23" t="s">
        <v>31</v>
      </c>
      <c r="H65" s="21"/>
      <c r="I65" s="21"/>
      <c r="J65" s="21"/>
      <c r="K65" s="21"/>
      <c r="L65" s="148">
        <f>I67+I69</f>
        <v>0</v>
      </c>
      <c r="M65" s="148"/>
      <c r="N65" s="148"/>
      <c r="O65" s="148"/>
      <c r="P65" s="148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3"/>
    </row>
    <row r="66" spans="1:32">
      <c r="A66" s="21"/>
      <c r="B66" s="23"/>
      <c r="C66" s="21"/>
      <c r="D66" s="21"/>
      <c r="E66" s="22"/>
      <c r="F66" s="21"/>
      <c r="G66" s="21"/>
      <c r="H66" s="21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ht="19.5">
      <c r="A67" s="21"/>
      <c r="B67" s="23"/>
      <c r="C67" s="37" t="s">
        <v>38</v>
      </c>
      <c r="D67" s="38"/>
      <c r="E67" s="38"/>
      <c r="F67" s="38"/>
      <c r="G67" s="38"/>
      <c r="H67" s="37"/>
      <c r="I67" s="124">
        <f>AC38</f>
        <v>0</v>
      </c>
      <c r="J67" s="124"/>
      <c r="K67" s="124"/>
      <c r="L67" s="124"/>
      <c r="M67" s="39"/>
      <c r="N67" s="39"/>
      <c r="O67" s="21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>
      <c r="A68" s="21"/>
      <c r="B68" s="23"/>
      <c r="C68" s="23"/>
      <c r="D68" s="21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ht="19.5">
      <c r="A69" s="21"/>
      <c r="B69" s="23"/>
      <c r="C69" s="40" t="s">
        <v>7</v>
      </c>
      <c r="D69" s="40"/>
      <c r="E69" s="40"/>
      <c r="F69" s="40"/>
      <c r="G69" s="40"/>
      <c r="H69" s="41"/>
      <c r="I69" s="124">
        <f>AC53+AC60</f>
        <v>0</v>
      </c>
      <c r="J69" s="124"/>
      <c r="K69" s="124"/>
      <c r="L69" s="124"/>
      <c r="M69" s="39"/>
      <c r="N69" s="39"/>
      <c r="O69" s="21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>
      <c r="A70" s="21"/>
      <c r="B70" s="23"/>
      <c r="C70" s="21"/>
      <c r="D70" s="21"/>
      <c r="E70" s="22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>
      <c r="B71" s="3"/>
      <c r="C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</sheetData>
  <sheetProtection algorithmName="SHA-512" hashValue="2bnKmY4LaTEGDpxDcs/fDjCtDc/Wojsky/nZhLAG79FsyJsgVIsJZlmZouOt/VG2nC0O82+igBImS6kctxwTPQ==" saltValue="Y8fij43OEdqCi6qNz9HSKA==" spinCount="100000" sheet="1" objects="1" scenarios="1"/>
  <mergeCells count="115">
    <mergeCell ref="Y60:AB61"/>
    <mergeCell ref="S22:AE22"/>
    <mergeCell ref="S23:AE23"/>
    <mergeCell ref="Y40:AB41"/>
    <mergeCell ref="I52:P52"/>
    <mergeCell ref="Q52:X52"/>
    <mergeCell ref="I53:P54"/>
    <mergeCell ref="Q53:X54"/>
    <mergeCell ref="Y53:AB54"/>
    <mergeCell ref="I57:P58"/>
    <mergeCell ref="Q57:AF58"/>
    <mergeCell ref="I59:P59"/>
    <mergeCell ref="AC60:AF61"/>
    <mergeCell ref="AL24:AQ24"/>
    <mergeCell ref="D27:O27"/>
    <mergeCell ref="D28:O28"/>
    <mergeCell ref="S27:AC27"/>
    <mergeCell ref="S28:AC28"/>
    <mergeCell ref="B34:AE34"/>
    <mergeCell ref="B46:AE46"/>
    <mergeCell ref="B40:H41"/>
    <mergeCell ref="U36:X36"/>
    <mergeCell ref="S40:T41"/>
    <mergeCell ref="U40:V41"/>
    <mergeCell ref="W40:X41"/>
    <mergeCell ref="M38:N39"/>
    <mergeCell ref="O38:P39"/>
    <mergeCell ref="Q38:R39"/>
    <mergeCell ref="S38:T39"/>
    <mergeCell ref="U38:V39"/>
    <mergeCell ref="Q31:R31"/>
    <mergeCell ref="B50:H54"/>
    <mergeCell ref="U19:AE19"/>
    <mergeCell ref="AC40:AF41"/>
    <mergeCell ref="Y42:AB43"/>
    <mergeCell ref="AC42:AF43"/>
    <mergeCell ref="Y38:AB39"/>
    <mergeCell ref="AC38:AF39"/>
    <mergeCell ref="S24:AE24"/>
    <mergeCell ref="S21:AE21"/>
    <mergeCell ref="I37:J37"/>
    <mergeCell ref="K37:L37"/>
    <mergeCell ref="M37:N37"/>
    <mergeCell ref="O37:P37"/>
    <mergeCell ref="Q37:R37"/>
    <mergeCell ref="Y36:AB37"/>
    <mergeCell ref="AC36:AF37"/>
    <mergeCell ref="B36:H37"/>
    <mergeCell ref="S37:T37"/>
    <mergeCell ref="U37:V37"/>
    <mergeCell ref="W37:X37"/>
    <mergeCell ref="I36:L36"/>
    <mergeCell ref="M36:P36"/>
    <mergeCell ref="Q36:T36"/>
    <mergeCell ref="B38:H39"/>
    <mergeCell ref="A2:AE3"/>
    <mergeCell ref="S12:AE13"/>
    <mergeCell ref="X5:Y5"/>
    <mergeCell ref="S9:T9"/>
    <mergeCell ref="U9:AE9"/>
    <mergeCell ref="S10:T10"/>
    <mergeCell ref="U10:AE10"/>
    <mergeCell ref="S11:AE11"/>
    <mergeCell ref="S20:T20"/>
    <mergeCell ref="U20:AE20"/>
    <mergeCell ref="S19:T19"/>
    <mergeCell ref="X15:Y15"/>
    <mergeCell ref="I69:L69"/>
    <mergeCell ref="B42:H42"/>
    <mergeCell ref="B43:H43"/>
    <mergeCell ref="B56:H56"/>
    <mergeCell ref="I56:P56"/>
    <mergeCell ref="Q56:AF56"/>
    <mergeCell ref="AC53:AF54"/>
    <mergeCell ref="Q59:X59"/>
    <mergeCell ref="AC52:AF52"/>
    <mergeCell ref="B63:O63"/>
    <mergeCell ref="Y59:AB59"/>
    <mergeCell ref="AC59:AF59"/>
    <mergeCell ref="I60:P61"/>
    <mergeCell ref="Q60:X61"/>
    <mergeCell ref="L65:P65"/>
    <mergeCell ref="I67:L67"/>
    <mergeCell ref="I49:P49"/>
    <mergeCell ref="I50:P51"/>
    <mergeCell ref="Q49:AF49"/>
    <mergeCell ref="Q50:AF51"/>
    <mergeCell ref="Y52:AB52"/>
    <mergeCell ref="B62:M62"/>
    <mergeCell ref="B57:H61"/>
    <mergeCell ref="B49:H49"/>
    <mergeCell ref="P21:R21"/>
    <mergeCell ref="P24:R24"/>
    <mergeCell ref="P15:R15"/>
    <mergeCell ref="B44:Z44"/>
    <mergeCell ref="P9:R10"/>
    <mergeCell ref="P12:R13"/>
    <mergeCell ref="P11:R11"/>
    <mergeCell ref="P19:R20"/>
    <mergeCell ref="S42:T43"/>
    <mergeCell ref="U42:V43"/>
    <mergeCell ref="W42:X43"/>
    <mergeCell ref="I38:J39"/>
    <mergeCell ref="K38:L39"/>
    <mergeCell ref="I42:J43"/>
    <mergeCell ref="K42:L43"/>
    <mergeCell ref="M42:N43"/>
    <mergeCell ref="O42:P43"/>
    <mergeCell ref="Q42:R43"/>
    <mergeCell ref="W38:X39"/>
    <mergeCell ref="I40:J41"/>
    <mergeCell ref="K40:L41"/>
    <mergeCell ref="M40:N41"/>
    <mergeCell ref="O40:P41"/>
    <mergeCell ref="Q40:R41"/>
  </mergeCells>
  <phoneticPr fontId="1"/>
  <dataValidations count="1">
    <dataValidation type="list" allowBlank="1" showInputMessage="1" showErrorMessage="1" sqref="X15:Y15 P15" xr:uid="{00000000-0002-0000-0000-000000000000}">
      <formula1>$BB$9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7E66-D4F5-4AFA-8861-8E5C32B19138}">
  <sheetPr>
    <tabColor rgb="FFFFC000"/>
    <pageSetUpPr fitToPage="1"/>
  </sheetPr>
  <dimension ref="A1:MG87"/>
  <sheetViews>
    <sheetView view="pageBreakPreview" topLeftCell="A11" zoomScaleSheetLayoutView="100" workbookViewId="0">
      <selection activeCell="S76" sqref="S76"/>
    </sheetView>
  </sheetViews>
  <sheetFormatPr defaultRowHeight="18.75"/>
  <cols>
    <col min="1" max="4" width="4.125" style="1" customWidth="1"/>
    <col min="5" max="5" width="4.125" style="2" customWidth="1"/>
    <col min="6" max="8" width="4.125" style="1" customWidth="1"/>
    <col min="9" max="24" width="3.125" style="1" customWidth="1"/>
    <col min="25" max="31" width="4.125" style="1" customWidth="1"/>
    <col min="32" max="32" width="4.125" style="3" customWidth="1"/>
    <col min="33" max="123" width="3.625" style="3" customWidth="1"/>
    <col min="124" max="16384" width="9" style="3"/>
  </cols>
  <sheetData>
    <row r="1" spans="1:345">
      <c r="A1" s="21" t="s">
        <v>41</v>
      </c>
      <c r="B1" s="21"/>
      <c r="C1" s="21"/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3"/>
      <c r="MG1" s="59">
        <f>Y38-MAX(Y40,Y42,Y44)</f>
        <v>0</v>
      </c>
    </row>
    <row r="2" spans="1:345" ht="18.75" customHeight="1">
      <c r="A2" s="167" t="s">
        <v>54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3"/>
    </row>
    <row r="3" spans="1:345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23"/>
    </row>
    <row r="4" spans="1:345" ht="19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/>
    </row>
    <row r="5" spans="1:345" ht="19.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74" t="s">
        <v>4</v>
      </c>
      <c r="Y5" s="174"/>
      <c r="Z5" s="92"/>
      <c r="AA5" s="24" t="s">
        <v>12</v>
      </c>
      <c r="AB5" s="92"/>
      <c r="AC5" s="24" t="s">
        <v>6</v>
      </c>
      <c r="AD5" s="92"/>
      <c r="AE5" s="24" t="s">
        <v>2</v>
      </c>
      <c r="AF5" s="23"/>
    </row>
    <row r="6" spans="1:345" ht="19.5">
      <c r="A6" s="26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/>
    </row>
    <row r="7" spans="1:345" ht="19.5">
      <c r="A7" s="26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/>
    </row>
    <row r="8" spans="1:345" ht="19.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 t="s">
        <v>15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</row>
    <row r="9" spans="1:345" ht="19.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2" t="s">
        <v>0</v>
      </c>
      <c r="Q9" s="103"/>
      <c r="R9" s="104"/>
      <c r="S9" s="175" t="s">
        <v>9</v>
      </c>
      <c r="T9" s="176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8"/>
      <c r="AF9" s="23"/>
      <c r="AV9" s="5" t="s">
        <v>21</v>
      </c>
    </row>
    <row r="10" spans="1:345" ht="50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05"/>
      <c r="Q10" s="106"/>
      <c r="R10" s="107"/>
      <c r="S10" s="179" t="s">
        <v>8</v>
      </c>
      <c r="T10" s="180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2"/>
      <c r="AF10" s="23"/>
    </row>
    <row r="11" spans="1:345" ht="25.5" customHeight="1">
      <c r="A11" s="24"/>
      <c r="B11" s="24"/>
      <c r="C11" s="52"/>
      <c r="D11" s="52"/>
      <c r="E11" s="52"/>
      <c r="F11" s="52"/>
      <c r="G11" s="52"/>
      <c r="H11" s="52"/>
      <c r="I11" s="52"/>
      <c r="J11" s="52"/>
      <c r="K11" s="52"/>
      <c r="L11" s="24"/>
      <c r="M11" s="24"/>
      <c r="N11" s="24"/>
      <c r="O11" s="24"/>
      <c r="P11" s="95" t="s">
        <v>17</v>
      </c>
      <c r="Q11" s="96"/>
      <c r="R11" s="97"/>
      <c r="S11" s="183"/>
      <c r="T11" s="184"/>
      <c r="U11" s="184"/>
      <c r="V11" s="185"/>
      <c r="W11" s="184"/>
      <c r="X11" s="184"/>
      <c r="Y11" s="184"/>
      <c r="Z11" s="184"/>
      <c r="AA11" s="184"/>
      <c r="AB11" s="184"/>
      <c r="AC11" s="184"/>
      <c r="AD11" s="184"/>
      <c r="AE11" s="186"/>
      <c r="AF11" s="23"/>
    </row>
    <row r="12" spans="1:345" ht="19.5" customHeight="1">
      <c r="A12" s="24"/>
      <c r="B12" s="24"/>
      <c r="C12" s="52"/>
      <c r="D12" s="52"/>
      <c r="E12" s="52"/>
      <c r="F12" s="52"/>
      <c r="G12" s="52"/>
      <c r="H12" s="52"/>
      <c r="I12" s="52"/>
      <c r="J12" s="52"/>
      <c r="K12" s="52"/>
      <c r="L12" s="24"/>
      <c r="M12" s="24"/>
      <c r="N12" s="24"/>
      <c r="O12" s="24"/>
      <c r="P12" s="108" t="s">
        <v>40</v>
      </c>
      <c r="Q12" s="109"/>
      <c r="R12" s="110"/>
      <c r="S12" s="168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70"/>
      <c r="AF12" s="23"/>
    </row>
    <row r="13" spans="1:345">
      <c r="A13" s="21"/>
      <c r="B13" s="21"/>
      <c r="C13" s="52"/>
      <c r="D13" s="52"/>
      <c r="E13" s="52"/>
      <c r="F13" s="52"/>
      <c r="G13" s="52"/>
      <c r="H13" s="52"/>
      <c r="I13" s="52"/>
      <c r="J13" s="52"/>
      <c r="K13" s="52"/>
      <c r="L13" s="21"/>
      <c r="M13" s="21"/>
      <c r="N13" s="21"/>
      <c r="O13" s="21"/>
      <c r="P13" s="111"/>
      <c r="Q13" s="112"/>
      <c r="R13" s="113"/>
      <c r="S13" s="171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3"/>
      <c r="AF13" s="23"/>
    </row>
    <row r="14" spans="1:345" ht="11.25" customHeight="1" thickBot="1">
      <c r="A14" s="21"/>
      <c r="B14" s="21"/>
      <c r="C14" s="52"/>
      <c r="D14" s="52"/>
      <c r="E14" s="52"/>
      <c r="F14" s="52"/>
      <c r="G14" s="52"/>
      <c r="H14" s="52"/>
      <c r="I14" s="52"/>
      <c r="J14" s="52"/>
      <c r="K14" s="52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</row>
    <row r="15" spans="1:345" ht="18.75" customHeight="1" thickBot="1">
      <c r="A15" s="21"/>
      <c r="B15" s="21"/>
      <c r="C15" s="52"/>
      <c r="D15" s="52"/>
      <c r="E15" s="52"/>
      <c r="F15" s="52"/>
      <c r="G15" s="52"/>
      <c r="H15" s="52"/>
      <c r="I15" s="52"/>
      <c r="J15" s="52"/>
      <c r="K15" s="52"/>
      <c r="L15" s="21"/>
      <c r="M15" s="21"/>
      <c r="N15" s="21"/>
      <c r="O15" s="21"/>
      <c r="P15" s="98"/>
      <c r="Q15" s="99"/>
      <c r="R15" s="100"/>
      <c r="S15" s="27" t="s">
        <v>18</v>
      </c>
      <c r="T15" s="21"/>
      <c r="U15" s="21"/>
      <c r="V15" s="21"/>
      <c r="W15" s="21"/>
      <c r="X15" s="98"/>
      <c r="Y15" s="100"/>
      <c r="Z15" s="27" t="s">
        <v>20</v>
      </c>
      <c r="AA15" s="21"/>
      <c r="AB15" s="21"/>
      <c r="AC15" s="21"/>
      <c r="AD15" s="21"/>
      <c r="AE15" s="21"/>
      <c r="AF15" s="23"/>
    </row>
    <row r="16" spans="1:345">
      <c r="A16" s="21"/>
      <c r="B16" s="21"/>
      <c r="C16" s="52"/>
      <c r="D16" s="52"/>
      <c r="E16" s="52"/>
      <c r="F16" s="52"/>
      <c r="G16" s="52"/>
      <c r="H16" s="52"/>
      <c r="I16" s="52"/>
      <c r="J16" s="52"/>
      <c r="K16" s="52"/>
      <c r="L16" s="21"/>
      <c r="M16" s="21"/>
      <c r="N16" s="21"/>
      <c r="O16" s="21"/>
      <c r="P16" s="21" t="s">
        <v>22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</row>
    <row r="17" spans="1:49" ht="9.75" customHeight="1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</row>
    <row r="18" spans="1:49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24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</row>
    <row r="19" spans="1:49" ht="19.5" customHeight="1">
      <c r="A19" s="21"/>
      <c r="B19" s="21"/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8" t="s">
        <v>23</v>
      </c>
      <c r="Q19" s="109"/>
      <c r="R19" s="110"/>
      <c r="S19" s="175" t="s">
        <v>9</v>
      </c>
      <c r="T19" s="176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8"/>
      <c r="AF19" s="23"/>
    </row>
    <row r="20" spans="1:49" ht="50.25" customHeight="1">
      <c r="A20" s="21"/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11"/>
      <c r="Q20" s="112"/>
      <c r="R20" s="113"/>
      <c r="S20" s="187" t="s">
        <v>8</v>
      </c>
      <c r="T20" s="188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2"/>
      <c r="AF20" s="23"/>
    </row>
    <row r="21" spans="1:49" ht="19.5">
      <c r="A21" s="21"/>
      <c r="B21" s="21"/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43" t="s">
        <v>17</v>
      </c>
      <c r="Q21" s="244"/>
      <c r="R21" s="245"/>
      <c r="S21" s="183"/>
      <c r="T21" s="184"/>
      <c r="U21" s="184"/>
      <c r="V21" s="185"/>
      <c r="W21" s="184"/>
      <c r="X21" s="184"/>
      <c r="Y21" s="184"/>
      <c r="Z21" s="184"/>
      <c r="AA21" s="184"/>
      <c r="AB21" s="184"/>
      <c r="AC21" s="184"/>
      <c r="AD21" s="184"/>
      <c r="AE21" s="186"/>
      <c r="AF21" s="23"/>
    </row>
    <row r="22" spans="1:49" ht="19.5">
      <c r="A22" s="21"/>
      <c r="B22" s="21"/>
      <c r="C22" s="21"/>
      <c r="D22" s="21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84" t="s">
        <v>25</v>
      </c>
      <c r="Q22" s="85"/>
      <c r="R22" s="86"/>
      <c r="S22" s="183"/>
      <c r="T22" s="184"/>
      <c r="U22" s="184"/>
      <c r="V22" s="185"/>
      <c r="W22" s="184"/>
      <c r="X22" s="184"/>
      <c r="Y22" s="184"/>
      <c r="Z22" s="184"/>
      <c r="AA22" s="184"/>
      <c r="AB22" s="184"/>
      <c r="AC22" s="184"/>
      <c r="AD22" s="184"/>
      <c r="AE22" s="186"/>
      <c r="AF22" s="23"/>
    </row>
    <row r="23" spans="1:49" ht="19.5">
      <c r="A23" s="21"/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84" t="s">
        <v>19</v>
      </c>
      <c r="Q23" s="85"/>
      <c r="R23" s="86"/>
      <c r="S23" s="183"/>
      <c r="T23" s="184"/>
      <c r="U23" s="184"/>
      <c r="V23" s="185"/>
      <c r="W23" s="184"/>
      <c r="X23" s="184"/>
      <c r="Y23" s="184"/>
      <c r="Z23" s="184"/>
      <c r="AA23" s="184"/>
      <c r="AB23" s="184"/>
      <c r="AC23" s="184"/>
      <c r="AD23" s="184"/>
      <c r="AE23" s="186"/>
      <c r="AF23" s="23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9" ht="19.5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84" t="s">
        <v>27</v>
      </c>
      <c r="Q24" s="85"/>
      <c r="R24" s="86"/>
      <c r="S24" s="183"/>
      <c r="T24" s="184"/>
      <c r="U24" s="184"/>
      <c r="V24" s="185"/>
      <c r="W24" s="184"/>
      <c r="X24" s="184"/>
      <c r="Y24" s="184"/>
      <c r="Z24" s="184"/>
      <c r="AA24" s="184"/>
      <c r="AB24" s="184"/>
      <c r="AC24" s="184"/>
      <c r="AD24" s="184"/>
      <c r="AE24" s="186"/>
      <c r="AF24" s="23"/>
      <c r="AI24" s="6"/>
      <c r="AJ24" s="7"/>
      <c r="AK24" s="7"/>
      <c r="AL24" s="7"/>
      <c r="AM24" s="227"/>
      <c r="AN24" s="227"/>
      <c r="AO24" s="227"/>
      <c r="AP24" s="227"/>
      <c r="AQ24" s="227"/>
      <c r="AR24" s="227"/>
    </row>
    <row r="25" spans="1:49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3"/>
      <c r="AI25" s="6"/>
      <c r="AJ25" s="7"/>
      <c r="AK25" s="7"/>
      <c r="AL25" s="7"/>
      <c r="AM25" s="227"/>
      <c r="AN25" s="227"/>
      <c r="AO25" s="227"/>
      <c r="AP25" s="227"/>
      <c r="AQ25" s="227"/>
      <c r="AR25" s="227"/>
    </row>
    <row r="26" spans="1:49">
      <c r="A26" s="21"/>
      <c r="B26" s="21" t="s">
        <v>28</v>
      </c>
      <c r="C26" s="21"/>
      <c r="D26" s="21"/>
      <c r="E26" s="22"/>
      <c r="F26" s="11" t="s">
        <v>10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3"/>
      <c r="AI26" s="6"/>
      <c r="AJ26" s="6"/>
      <c r="AK26" s="6"/>
      <c r="AL26" s="6"/>
      <c r="AM26" s="6"/>
      <c r="AN26" s="6"/>
      <c r="AO26" s="6"/>
      <c r="AP26" s="53"/>
      <c r="AQ26" s="6"/>
      <c r="AR26" s="6"/>
    </row>
    <row r="27" spans="1:49" ht="21" customHeight="1">
      <c r="A27" s="21"/>
      <c r="B27" s="21"/>
      <c r="C27" s="28" t="s">
        <v>1</v>
      </c>
      <c r="D27" s="29"/>
      <c r="E27" s="228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  <c r="Q27" s="28" t="s">
        <v>13</v>
      </c>
      <c r="R27" s="82"/>
      <c r="S27" s="29"/>
      <c r="T27" s="228"/>
      <c r="U27" s="229"/>
      <c r="V27" s="229"/>
      <c r="W27" s="229"/>
      <c r="X27" s="229"/>
      <c r="Y27" s="229"/>
      <c r="Z27" s="229"/>
      <c r="AA27" s="229"/>
      <c r="AB27" s="229"/>
      <c r="AC27" s="229"/>
      <c r="AD27" s="230"/>
      <c r="AE27" s="21"/>
      <c r="AF27" s="23"/>
    </row>
    <row r="28" spans="1:49" ht="21" customHeight="1">
      <c r="A28" s="21"/>
      <c r="B28" s="21"/>
      <c r="C28" s="28" t="s">
        <v>29</v>
      </c>
      <c r="D28" s="29"/>
      <c r="E28" s="228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30"/>
      <c r="Q28" s="28" t="s">
        <v>30</v>
      </c>
      <c r="R28" s="82"/>
      <c r="S28" s="29"/>
      <c r="T28" s="228"/>
      <c r="U28" s="229"/>
      <c r="V28" s="229"/>
      <c r="W28" s="229"/>
      <c r="X28" s="229"/>
      <c r="Y28" s="229"/>
      <c r="Z28" s="229"/>
      <c r="AA28" s="229"/>
      <c r="AB28" s="229"/>
      <c r="AC28" s="229"/>
      <c r="AD28" s="230"/>
      <c r="AE28" s="21"/>
      <c r="AF28" s="23"/>
      <c r="AP28" s="4"/>
    </row>
    <row r="29" spans="1:49" ht="18.75" customHeight="1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3"/>
      <c r="AW29" s="6"/>
    </row>
    <row r="30" spans="1:49">
      <c r="A30" s="21"/>
      <c r="B30" s="21" t="s">
        <v>32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3"/>
      <c r="AW30" s="6"/>
    </row>
    <row r="31" spans="1:49" ht="21" customHeight="1">
      <c r="A31" s="21"/>
      <c r="B31" s="21"/>
      <c r="C31" s="30" t="s">
        <v>4</v>
      </c>
      <c r="D31" s="93"/>
      <c r="E31" s="32" t="s">
        <v>12</v>
      </c>
      <c r="F31" s="93"/>
      <c r="G31" s="32" t="s">
        <v>6</v>
      </c>
      <c r="H31" s="93"/>
      <c r="I31" s="32" t="s">
        <v>2</v>
      </c>
      <c r="J31" s="81"/>
      <c r="K31" s="32" t="s">
        <v>5</v>
      </c>
      <c r="L31" s="242" t="s">
        <v>4</v>
      </c>
      <c r="M31" s="242"/>
      <c r="N31" s="94"/>
      <c r="O31" s="32" t="s">
        <v>12</v>
      </c>
      <c r="P31" s="93"/>
      <c r="Q31" s="32" t="s">
        <v>6</v>
      </c>
      <c r="R31" s="229"/>
      <c r="S31" s="229"/>
      <c r="T31" s="34" t="s">
        <v>33</v>
      </c>
      <c r="U31" s="10" t="s">
        <v>94</v>
      </c>
      <c r="V31" s="10"/>
      <c r="W31" s="9"/>
      <c r="X31" s="21"/>
      <c r="Y31" s="21"/>
      <c r="Z31" s="21"/>
      <c r="AA31" s="21"/>
      <c r="AB31" s="21"/>
      <c r="AC31" s="21"/>
      <c r="AD31" s="21"/>
      <c r="AE31" s="21"/>
      <c r="AF31" s="23"/>
      <c r="AW31" s="6"/>
    </row>
    <row r="32" spans="1:49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3"/>
      <c r="AW32" s="6"/>
    </row>
    <row r="33" spans="1:49">
      <c r="A33" s="21"/>
      <c r="B33" s="47" t="s">
        <v>56</v>
      </c>
      <c r="C33" s="47"/>
      <c r="D33" s="47"/>
      <c r="E33" s="7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  <c r="AW33" s="6"/>
    </row>
    <row r="34" spans="1:49">
      <c r="A34" s="21"/>
      <c r="B34" s="231" t="s">
        <v>76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48"/>
      <c r="AH34" s="55" t="s">
        <v>72</v>
      </c>
      <c r="AW34" s="6"/>
    </row>
    <row r="35" spans="1:49">
      <c r="A35" s="21"/>
      <c r="B35" s="90" t="s">
        <v>103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89"/>
      <c r="AF35" s="89"/>
      <c r="AH35" s="54" t="s">
        <v>71</v>
      </c>
      <c r="AI35" s="54"/>
      <c r="AJ35" s="54"/>
      <c r="AK35" s="55" t="s">
        <v>69</v>
      </c>
      <c r="AL35" s="54"/>
      <c r="AM35" s="54"/>
      <c r="AN35" s="54"/>
      <c r="AO35" s="54"/>
      <c r="AP35" s="54"/>
      <c r="AQ35" s="54"/>
      <c r="AR35" s="54"/>
      <c r="AS35" s="54"/>
      <c r="AT35" s="54"/>
      <c r="AW35" s="6"/>
    </row>
    <row r="36" spans="1:49" ht="19.5" customHeight="1">
      <c r="A36" s="47"/>
      <c r="B36" s="218"/>
      <c r="C36" s="219"/>
      <c r="D36" s="219"/>
      <c r="E36" s="219"/>
      <c r="F36" s="219"/>
      <c r="G36" s="219"/>
      <c r="H36" s="220"/>
      <c r="I36" s="202" t="s">
        <v>34</v>
      </c>
      <c r="J36" s="204"/>
      <c r="K36" s="204"/>
      <c r="L36" s="205"/>
      <c r="M36" s="224" t="s">
        <v>35</v>
      </c>
      <c r="N36" s="224"/>
      <c r="O36" s="224"/>
      <c r="P36" s="224"/>
      <c r="Q36" s="224" t="s">
        <v>26</v>
      </c>
      <c r="R36" s="224"/>
      <c r="S36" s="224"/>
      <c r="T36" s="224"/>
      <c r="U36" s="224" t="s">
        <v>11</v>
      </c>
      <c r="V36" s="224"/>
      <c r="W36" s="224"/>
      <c r="X36" s="224"/>
      <c r="Y36" s="206" t="s">
        <v>36</v>
      </c>
      <c r="Z36" s="207"/>
      <c r="AA36" s="207"/>
      <c r="AB36" s="208"/>
      <c r="AC36" s="212" t="s">
        <v>37</v>
      </c>
      <c r="AD36" s="213"/>
      <c r="AE36" s="213"/>
      <c r="AF36" s="214"/>
      <c r="AH36" s="259" t="s">
        <v>57</v>
      </c>
      <c r="AI36" s="257"/>
      <c r="AJ36" s="257"/>
      <c r="AK36" s="257"/>
      <c r="AL36" s="257"/>
      <c r="AM36" s="257"/>
      <c r="AN36" s="257"/>
      <c r="AO36" s="258"/>
      <c r="AP36" s="256" t="s">
        <v>63</v>
      </c>
      <c r="AQ36" s="257"/>
      <c r="AR36" s="257"/>
      <c r="AS36" s="257"/>
      <c r="AT36" s="258"/>
      <c r="AU36" s="6"/>
      <c r="AV36" s="57"/>
      <c r="AW36" s="58"/>
    </row>
    <row r="37" spans="1:49" ht="18.75" customHeight="1" thickBot="1">
      <c r="A37" s="47"/>
      <c r="B37" s="221"/>
      <c r="C37" s="222"/>
      <c r="D37" s="222"/>
      <c r="E37" s="222"/>
      <c r="F37" s="222"/>
      <c r="G37" s="222"/>
      <c r="H37" s="223"/>
      <c r="I37" s="202" t="s">
        <v>87</v>
      </c>
      <c r="J37" s="203"/>
      <c r="K37" s="273" t="s">
        <v>89</v>
      </c>
      <c r="L37" s="205"/>
      <c r="M37" s="202" t="s">
        <v>87</v>
      </c>
      <c r="N37" s="203"/>
      <c r="O37" s="273" t="s">
        <v>89</v>
      </c>
      <c r="P37" s="205"/>
      <c r="Q37" s="202" t="s">
        <v>87</v>
      </c>
      <c r="R37" s="203"/>
      <c r="S37" s="273" t="s">
        <v>89</v>
      </c>
      <c r="T37" s="205"/>
      <c r="U37" s="202" t="s">
        <v>87</v>
      </c>
      <c r="V37" s="203"/>
      <c r="W37" s="273" t="s">
        <v>89</v>
      </c>
      <c r="X37" s="205"/>
      <c r="Y37" s="209"/>
      <c r="Z37" s="210"/>
      <c r="AA37" s="210"/>
      <c r="AB37" s="211"/>
      <c r="AC37" s="215"/>
      <c r="AD37" s="216"/>
      <c r="AE37" s="216"/>
      <c r="AF37" s="217"/>
      <c r="AG37" s="88"/>
      <c r="AH37" s="257" t="s">
        <v>58</v>
      </c>
      <c r="AI37" s="257"/>
      <c r="AJ37" s="257"/>
      <c r="AK37" s="257"/>
      <c r="AL37" s="257"/>
      <c r="AM37" s="257"/>
      <c r="AN37" s="257"/>
      <c r="AO37" s="258"/>
      <c r="AP37" s="262" t="s">
        <v>70</v>
      </c>
      <c r="AQ37" s="263"/>
      <c r="AR37" s="263"/>
      <c r="AS37" s="263"/>
      <c r="AT37" s="264"/>
      <c r="AU37" s="6"/>
    </row>
    <row r="38" spans="1:49">
      <c r="A38" s="47"/>
      <c r="B38" s="309" t="s">
        <v>52</v>
      </c>
      <c r="C38" s="311" t="s">
        <v>93</v>
      </c>
      <c r="D38" s="311"/>
      <c r="E38" s="311"/>
      <c r="F38" s="311"/>
      <c r="G38" s="311"/>
      <c r="H38" s="312"/>
      <c r="I38" s="269"/>
      <c r="J38" s="270"/>
      <c r="K38" s="265"/>
      <c r="L38" s="266"/>
      <c r="M38" s="269"/>
      <c r="N38" s="270"/>
      <c r="O38" s="265"/>
      <c r="P38" s="266"/>
      <c r="Q38" s="269"/>
      <c r="R38" s="270"/>
      <c r="S38" s="265"/>
      <c r="T38" s="266"/>
      <c r="U38" s="269"/>
      <c r="V38" s="270"/>
      <c r="W38" s="265"/>
      <c r="X38" s="266"/>
      <c r="Y38" s="195">
        <f>I38+K38*2+M38+O38*2+Q38+S38*2+U38+W38*2</f>
        <v>0</v>
      </c>
      <c r="Z38" s="196"/>
      <c r="AA38" s="196"/>
      <c r="AB38" s="274"/>
      <c r="AC38" s="318"/>
      <c r="AD38" s="319"/>
      <c r="AE38" s="319"/>
      <c r="AF38" s="320"/>
      <c r="AG38" s="88"/>
      <c r="AH38" s="260" t="s">
        <v>59</v>
      </c>
      <c r="AI38" s="260"/>
      <c r="AJ38" s="260"/>
      <c r="AK38" s="260"/>
      <c r="AL38" s="260"/>
      <c r="AM38" s="260"/>
      <c r="AN38" s="260"/>
      <c r="AO38" s="261"/>
      <c r="AP38" s="262" t="s">
        <v>65</v>
      </c>
      <c r="AQ38" s="263"/>
      <c r="AR38" s="263"/>
      <c r="AS38" s="263"/>
      <c r="AT38" s="264"/>
      <c r="AU38" s="6"/>
    </row>
    <row r="39" spans="1:49" ht="18.75" customHeight="1" thickBot="1">
      <c r="A39" s="51"/>
      <c r="B39" s="310"/>
      <c r="C39" s="313"/>
      <c r="D39" s="313"/>
      <c r="E39" s="313"/>
      <c r="F39" s="313"/>
      <c r="G39" s="313"/>
      <c r="H39" s="314"/>
      <c r="I39" s="271"/>
      <c r="J39" s="272"/>
      <c r="K39" s="267"/>
      <c r="L39" s="268"/>
      <c r="M39" s="271"/>
      <c r="N39" s="272"/>
      <c r="O39" s="267"/>
      <c r="P39" s="268"/>
      <c r="Q39" s="271"/>
      <c r="R39" s="272"/>
      <c r="S39" s="267"/>
      <c r="T39" s="268"/>
      <c r="U39" s="271"/>
      <c r="V39" s="272"/>
      <c r="W39" s="267"/>
      <c r="X39" s="268"/>
      <c r="Y39" s="197"/>
      <c r="Z39" s="198"/>
      <c r="AA39" s="198"/>
      <c r="AB39" s="275"/>
      <c r="AC39" s="321"/>
      <c r="AD39" s="322"/>
      <c r="AE39" s="322"/>
      <c r="AF39" s="323"/>
      <c r="AG39" s="88"/>
      <c r="AH39" s="260" t="s">
        <v>60</v>
      </c>
      <c r="AI39" s="260"/>
      <c r="AJ39" s="260"/>
      <c r="AK39" s="260"/>
      <c r="AL39" s="260"/>
      <c r="AM39" s="260"/>
      <c r="AN39" s="260"/>
      <c r="AO39" s="261"/>
      <c r="AP39" s="262" t="s">
        <v>66</v>
      </c>
      <c r="AQ39" s="263"/>
      <c r="AR39" s="263"/>
      <c r="AS39" s="263"/>
      <c r="AT39" s="264"/>
      <c r="AU39" s="6"/>
    </row>
    <row r="40" spans="1:49">
      <c r="A40" s="51"/>
      <c r="B40" s="331" t="s">
        <v>53</v>
      </c>
      <c r="C40" s="303" t="s">
        <v>98</v>
      </c>
      <c r="D40" s="304"/>
      <c r="E40" s="304"/>
      <c r="F40" s="304"/>
      <c r="G40" s="304"/>
      <c r="H40" s="305"/>
      <c r="I40" s="269"/>
      <c r="J40" s="270"/>
      <c r="K40" s="265"/>
      <c r="L40" s="266"/>
      <c r="M40" s="269"/>
      <c r="N40" s="270"/>
      <c r="O40" s="265"/>
      <c r="P40" s="266"/>
      <c r="Q40" s="269"/>
      <c r="R40" s="270"/>
      <c r="S40" s="265"/>
      <c r="T40" s="266"/>
      <c r="U40" s="269"/>
      <c r="V40" s="270"/>
      <c r="W40" s="265"/>
      <c r="X40" s="266"/>
      <c r="Y40" s="195">
        <f t="shared" ref="Y40" si="0">I40+K40*2+M40+O40*2+Q40+S40*2+U40+W40*2</f>
        <v>0</v>
      </c>
      <c r="Z40" s="196"/>
      <c r="AA40" s="196"/>
      <c r="AB40" s="274"/>
      <c r="AC40" s="315"/>
      <c r="AD40" s="316"/>
      <c r="AE40" s="316"/>
      <c r="AF40" s="317"/>
      <c r="AG40" s="88"/>
      <c r="AH40" s="260" t="s">
        <v>95</v>
      </c>
      <c r="AI40" s="260"/>
      <c r="AJ40" s="260"/>
      <c r="AK40" s="260"/>
      <c r="AL40" s="260"/>
      <c r="AM40" s="260"/>
      <c r="AN40" s="260"/>
      <c r="AO40" s="261"/>
      <c r="AP40" s="262" t="s">
        <v>97</v>
      </c>
      <c r="AQ40" s="263"/>
      <c r="AR40" s="263"/>
      <c r="AS40" s="263"/>
      <c r="AT40" s="264"/>
      <c r="AU40" s="6"/>
    </row>
    <row r="41" spans="1:49">
      <c r="A41" s="51"/>
      <c r="B41" s="331"/>
      <c r="C41" s="306"/>
      <c r="D41" s="307"/>
      <c r="E41" s="307"/>
      <c r="F41" s="307"/>
      <c r="G41" s="307"/>
      <c r="H41" s="308"/>
      <c r="I41" s="254"/>
      <c r="J41" s="255"/>
      <c r="K41" s="250"/>
      <c r="L41" s="251"/>
      <c r="M41" s="254"/>
      <c r="N41" s="255"/>
      <c r="O41" s="250"/>
      <c r="P41" s="251"/>
      <c r="Q41" s="254"/>
      <c r="R41" s="255"/>
      <c r="S41" s="250"/>
      <c r="T41" s="251"/>
      <c r="U41" s="254"/>
      <c r="V41" s="255"/>
      <c r="W41" s="250"/>
      <c r="X41" s="251"/>
      <c r="Y41" s="197"/>
      <c r="Z41" s="198"/>
      <c r="AA41" s="198"/>
      <c r="AB41" s="275"/>
      <c r="AC41" s="300"/>
      <c r="AD41" s="301"/>
      <c r="AE41" s="301"/>
      <c r="AF41" s="302"/>
      <c r="AG41" s="88"/>
      <c r="AH41" s="260" t="s">
        <v>96</v>
      </c>
      <c r="AI41" s="260"/>
      <c r="AJ41" s="260"/>
      <c r="AK41" s="260"/>
      <c r="AL41" s="260"/>
      <c r="AM41" s="260"/>
      <c r="AN41" s="260"/>
      <c r="AO41" s="261"/>
      <c r="AP41" s="262" t="s">
        <v>67</v>
      </c>
      <c r="AQ41" s="263"/>
      <c r="AR41" s="263"/>
      <c r="AS41" s="263"/>
      <c r="AT41" s="264"/>
      <c r="AU41" s="6"/>
    </row>
    <row r="42" spans="1:49">
      <c r="A42" s="51"/>
      <c r="B42" s="331"/>
      <c r="C42" s="324" t="s">
        <v>99</v>
      </c>
      <c r="D42" s="325"/>
      <c r="E42" s="325"/>
      <c r="F42" s="325"/>
      <c r="G42" s="325"/>
      <c r="H42" s="326"/>
      <c r="I42" s="252"/>
      <c r="J42" s="253"/>
      <c r="K42" s="248"/>
      <c r="L42" s="249"/>
      <c r="M42" s="252"/>
      <c r="N42" s="253"/>
      <c r="O42" s="248"/>
      <c r="P42" s="249"/>
      <c r="Q42" s="252"/>
      <c r="R42" s="253"/>
      <c r="S42" s="248"/>
      <c r="T42" s="249"/>
      <c r="U42" s="252"/>
      <c r="V42" s="253"/>
      <c r="W42" s="248"/>
      <c r="X42" s="249"/>
      <c r="Y42" s="195">
        <f>I42+K42*2+M42+O42*2+Q42+S42*2+U42+W42*2</f>
        <v>0</v>
      </c>
      <c r="Z42" s="196"/>
      <c r="AA42" s="196"/>
      <c r="AB42" s="274"/>
      <c r="AC42" s="276"/>
      <c r="AD42" s="277"/>
      <c r="AE42" s="277"/>
      <c r="AF42" s="278"/>
      <c r="AG42" s="88"/>
      <c r="AH42" s="260" t="s">
        <v>61</v>
      </c>
      <c r="AI42" s="260"/>
      <c r="AJ42" s="260"/>
      <c r="AK42" s="260"/>
      <c r="AL42" s="260"/>
      <c r="AM42" s="260"/>
      <c r="AN42" s="260"/>
      <c r="AO42" s="261"/>
      <c r="AP42" s="262" t="s">
        <v>68</v>
      </c>
      <c r="AQ42" s="257"/>
      <c r="AR42" s="257"/>
      <c r="AS42" s="257"/>
      <c r="AT42" s="258"/>
      <c r="AU42" s="6"/>
    </row>
    <row r="43" spans="1:49">
      <c r="A43" s="51"/>
      <c r="B43" s="331"/>
      <c r="C43" s="306"/>
      <c r="D43" s="307"/>
      <c r="E43" s="307"/>
      <c r="F43" s="307"/>
      <c r="G43" s="307"/>
      <c r="H43" s="308"/>
      <c r="I43" s="254"/>
      <c r="J43" s="255"/>
      <c r="K43" s="250"/>
      <c r="L43" s="251"/>
      <c r="M43" s="254"/>
      <c r="N43" s="255"/>
      <c r="O43" s="250"/>
      <c r="P43" s="251"/>
      <c r="Q43" s="254"/>
      <c r="R43" s="255"/>
      <c r="S43" s="250"/>
      <c r="T43" s="251"/>
      <c r="U43" s="254"/>
      <c r="V43" s="255"/>
      <c r="W43" s="250"/>
      <c r="X43" s="251"/>
      <c r="Y43" s="197"/>
      <c r="Z43" s="198"/>
      <c r="AA43" s="198"/>
      <c r="AB43" s="275"/>
      <c r="AC43" s="300"/>
      <c r="AD43" s="301"/>
      <c r="AE43" s="301"/>
      <c r="AF43" s="302"/>
      <c r="AG43" s="88"/>
      <c r="AH43" s="260" t="s">
        <v>62</v>
      </c>
      <c r="AI43" s="260"/>
      <c r="AJ43" s="260"/>
      <c r="AK43" s="260"/>
      <c r="AL43" s="260"/>
      <c r="AM43" s="260"/>
      <c r="AN43" s="260"/>
      <c r="AO43" s="261"/>
      <c r="AP43" s="256" t="s">
        <v>64</v>
      </c>
      <c r="AQ43" s="257"/>
      <c r="AR43" s="257"/>
      <c r="AS43" s="257"/>
      <c r="AT43" s="258"/>
    </row>
    <row r="44" spans="1:49">
      <c r="A44" s="51"/>
      <c r="B44" s="331"/>
      <c r="C44" s="324" t="s">
        <v>100</v>
      </c>
      <c r="D44" s="325"/>
      <c r="E44" s="325"/>
      <c r="F44" s="325"/>
      <c r="G44" s="325"/>
      <c r="H44" s="326"/>
      <c r="I44" s="252"/>
      <c r="J44" s="253"/>
      <c r="K44" s="248"/>
      <c r="L44" s="249"/>
      <c r="M44" s="252"/>
      <c r="N44" s="253"/>
      <c r="O44" s="248"/>
      <c r="P44" s="249"/>
      <c r="Q44" s="252"/>
      <c r="R44" s="253"/>
      <c r="S44" s="248"/>
      <c r="T44" s="249"/>
      <c r="U44" s="252"/>
      <c r="V44" s="253"/>
      <c r="W44" s="248"/>
      <c r="X44" s="249"/>
      <c r="Y44" s="195">
        <f>I44+K44*2+M44+O44*2+Q44+S44*2+U44+W44*2</f>
        <v>0</v>
      </c>
      <c r="Z44" s="196"/>
      <c r="AA44" s="196"/>
      <c r="AB44" s="274"/>
      <c r="AC44" s="276"/>
      <c r="AD44" s="277"/>
      <c r="AE44" s="277"/>
      <c r="AF44" s="278"/>
    </row>
    <row r="45" spans="1:49" ht="18.75" customHeight="1" thickBot="1">
      <c r="A45" s="51"/>
      <c r="B45" s="331"/>
      <c r="C45" s="327"/>
      <c r="D45" s="313"/>
      <c r="E45" s="313"/>
      <c r="F45" s="313"/>
      <c r="G45" s="313"/>
      <c r="H45" s="314"/>
      <c r="I45" s="271"/>
      <c r="J45" s="272"/>
      <c r="K45" s="267"/>
      <c r="L45" s="268"/>
      <c r="M45" s="271"/>
      <c r="N45" s="272"/>
      <c r="O45" s="267"/>
      <c r="P45" s="268"/>
      <c r="Q45" s="271"/>
      <c r="R45" s="272"/>
      <c r="S45" s="267"/>
      <c r="T45" s="268"/>
      <c r="U45" s="271"/>
      <c r="V45" s="272"/>
      <c r="W45" s="267"/>
      <c r="X45" s="268"/>
      <c r="Y45" s="197"/>
      <c r="Z45" s="198"/>
      <c r="AA45" s="198"/>
      <c r="AB45" s="275"/>
      <c r="AC45" s="279"/>
      <c r="AD45" s="280"/>
      <c r="AE45" s="280"/>
      <c r="AF45" s="281"/>
      <c r="AR45" s="6"/>
    </row>
    <row r="46" spans="1:49">
      <c r="A46" s="51"/>
      <c r="B46" s="331"/>
      <c r="C46" s="282" t="s">
        <v>55</v>
      </c>
      <c r="D46" s="283"/>
      <c r="E46" s="283"/>
      <c r="F46" s="283"/>
      <c r="G46" s="283"/>
      <c r="H46" s="284"/>
      <c r="I46" s="288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90"/>
      <c r="Y46" s="294">
        <f>IF(OR(Y40=0, Y42=0, Y44=0, ISBLANK(Y40), ISBLANK(Y42), ISBLANK(Y44)), 0, MG1)</f>
        <v>0</v>
      </c>
      <c r="Z46" s="295"/>
      <c r="AA46" s="295"/>
      <c r="AB46" s="295"/>
      <c r="AC46" s="138">
        <f>IF(OR(Y46=0,Y46=""), 0, IF(Y46*5000&gt;=1000000, 1000000, MAX(0, Y46*5000)))</f>
        <v>0</v>
      </c>
      <c r="AD46" s="139"/>
      <c r="AE46" s="139"/>
      <c r="AF46" s="298"/>
      <c r="AR46" s="6"/>
    </row>
    <row r="47" spans="1:49" ht="18.75" customHeight="1" thickBot="1">
      <c r="A47" s="21"/>
      <c r="B47" s="332"/>
      <c r="C47" s="285"/>
      <c r="D47" s="286"/>
      <c r="E47" s="286"/>
      <c r="F47" s="286"/>
      <c r="G47" s="286"/>
      <c r="H47" s="287"/>
      <c r="I47" s="291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3"/>
      <c r="Y47" s="296"/>
      <c r="Z47" s="297"/>
      <c r="AA47" s="297"/>
      <c r="AB47" s="297"/>
      <c r="AC47" s="141"/>
      <c r="AD47" s="142"/>
      <c r="AE47" s="142"/>
      <c r="AF47" s="299"/>
    </row>
    <row r="48" spans="1:49">
      <c r="A48" s="21"/>
      <c r="B48" s="108" t="s">
        <v>82</v>
      </c>
      <c r="C48" s="109"/>
      <c r="D48" s="109"/>
      <c r="E48" s="109"/>
      <c r="F48" s="109"/>
      <c r="G48" s="109"/>
      <c r="H48" s="110"/>
      <c r="I48" s="118"/>
      <c r="J48" s="119"/>
      <c r="K48" s="122"/>
      <c r="L48" s="115"/>
      <c r="M48" s="118"/>
      <c r="N48" s="119"/>
      <c r="O48" s="122"/>
      <c r="P48" s="115"/>
      <c r="Q48" s="118"/>
      <c r="R48" s="119"/>
      <c r="S48" s="122"/>
      <c r="T48" s="115"/>
      <c r="U48" s="118"/>
      <c r="V48" s="119"/>
      <c r="W48" s="122"/>
      <c r="X48" s="115"/>
      <c r="Y48" s="195">
        <f>I48+K48*2+M48+O48*2+Q48+S48*2+U48+W48*2</f>
        <v>0</v>
      </c>
      <c r="Z48" s="196"/>
      <c r="AA48" s="196"/>
      <c r="AB48" s="329"/>
      <c r="AC48" s="189"/>
      <c r="AD48" s="190"/>
      <c r="AE48" s="190"/>
      <c r="AF48" s="191"/>
    </row>
    <row r="49" spans="1:62" s="64" customFormat="1" ht="18.75" customHeight="1">
      <c r="A49" s="63"/>
      <c r="B49" s="111"/>
      <c r="C49" s="112"/>
      <c r="D49" s="112"/>
      <c r="E49" s="112"/>
      <c r="F49" s="112"/>
      <c r="G49" s="112"/>
      <c r="H49" s="113"/>
      <c r="I49" s="120"/>
      <c r="J49" s="121"/>
      <c r="K49" s="123"/>
      <c r="L49" s="117"/>
      <c r="M49" s="120"/>
      <c r="N49" s="121"/>
      <c r="O49" s="123"/>
      <c r="P49" s="117"/>
      <c r="Q49" s="120"/>
      <c r="R49" s="121"/>
      <c r="S49" s="123"/>
      <c r="T49" s="117"/>
      <c r="U49" s="120"/>
      <c r="V49" s="121"/>
      <c r="W49" s="123"/>
      <c r="X49" s="117"/>
      <c r="Y49" s="197"/>
      <c r="Z49" s="198"/>
      <c r="AA49" s="198"/>
      <c r="AB49" s="330"/>
      <c r="AC49" s="192"/>
      <c r="AD49" s="193"/>
      <c r="AE49" s="193"/>
      <c r="AF49" s="19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s="62" customFormat="1" ht="15.75" customHeight="1">
      <c r="A50" s="65"/>
      <c r="B50" s="239" t="s">
        <v>105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</row>
    <row r="51" spans="1:62" s="62" customFormat="1" ht="15.75" customHeight="1">
      <c r="A51" s="65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</row>
    <row r="52" spans="1:62" s="62" customFormat="1" ht="15.75">
      <c r="A52" s="65"/>
      <c r="B52" s="328" t="s">
        <v>73</v>
      </c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66"/>
      <c r="AF52" s="66"/>
    </row>
    <row r="53" spans="1:62">
      <c r="A53" s="21"/>
      <c r="B53" s="70"/>
      <c r="C53" s="70"/>
      <c r="D53" s="70"/>
      <c r="E53" s="70"/>
      <c r="F53" s="70"/>
      <c r="G53" s="70"/>
      <c r="H53" s="70"/>
      <c r="I53" s="70"/>
      <c r="J53" s="74"/>
      <c r="K53" s="70"/>
      <c r="L53" s="70"/>
      <c r="M53" s="70"/>
      <c r="N53" s="74"/>
      <c r="O53" s="70"/>
      <c r="P53" s="70"/>
      <c r="Q53" s="70"/>
      <c r="R53" s="74"/>
      <c r="S53" s="70"/>
      <c r="T53" s="70"/>
      <c r="U53" s="70"/>
      <c r="V53" s="74"/>
      <c r="W53" s="70"/>
      <c r="X53" s="70"/>
      <c r="Y53" s="70"/>
      <c r="Z53" s="70"/>
      <c r="AA53" s="70"/>
      <c r="AB53" s="70"/>
      <c r="AC53" s="70"/>
      <c r="AD53" s="70"/>
      <c r="AE53" s="66"/>
      <c r="AF53" s="66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</row>
    <row r="54" spans="1:62">
      <c r="A54" s="21"/>
      <c r="B54" s="232" t="s">
        <v>77</v>
      </c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44"/>
    </row>
    <row r="55" spans="1:62">
      <c r="B55" s="75"/>
      <c r="C55" s="75" t="s">
        <v>101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80"/>
      <c r="Z55" s="75"/>
      <c r="AA55" s="75"/>
      <c r="AB55" s="75"/>
      <c r="AC55" s="75"/>
      <c r="AD55" s="75"/>
      <c r="AE55" s="75"/>
      <c r="AF55" s="44"/>
    </row>
    <row r="56" spans="1:62">
      <c r="A56" s="21"/>
      <c r="B56" s="1" t="s">
        <v>74</v>
      </c>
      <c r="K56" s="18"/>
      <c r="L56" s="18"/>
      <c r="M56" s="18"/>
      <c r="N56" s="18"/>
      <c r="O56" s="18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62">
      <c r="A57" s="21"/>
      <c r="B57" s="131"/>
      <c r="C57" s="131"/>
      <c r="D57" s="131"/>
      <c r="E57" s="131"/>
      <c r="F57" s="131"/>
      <c r="G57" s="131"/>
      <c r="H57" s="131"/>
      <c r="I57" s="236" t="s">
        <v>43</v>
      </c>
      <c r="J57" s="237"/>
      <c r="K57" s="237"/>
      <c r="L57" s="237"/>
      <c r="M57" s="237"/>
      <c r="N57" s="237"/>
      <c r="O57" s="237"/>
      <c r="P57" s="238"/>
      <c r="Q57" s="135" t="s">
        <v>44</v>
      </c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7"/>
    </row>
    <row r="58" spans="1:62">
      <c r="A58" s="21"/>
      <c r="B58" s="161" t="s">
        <v>85</v>
      </c>
      <c r="C58" s="162"/>
      <c r="D58" s="162"/>
      <c r="E58" s="162"/>
      <c r="F58" s="162"/>
      <c r="G58" s="162"/>
      <c r="H58" s="163"/>
      <c r="I58" s="149"/>
      <c r="J58" s="150"/>
      <c r="K58" s="150"/>
      <c r="L58" s="150"/>
      <c r="M58" s="150"/>
      <c r="N58" s="150"/>
      <c r="O58" s="150"/>
      <c r="P58" s="151"/>
      <c r="Q58" s="155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7"/>
    </row>
    <row r="59" spans="1:62">
      <c r="A59" s="21"/>
      <c r="B59" s="161"/>
      <c r="C59" s="162"/>
      <c r="D59" s="162"/>
      <c r="E59" s="162"/>
      <c r="F59" s="162"/>
      <c r="G59" s="162"/>
      <c r="H59" s="163"/>
      <c r="I59" s="152"/>
      <c r="J59" s="153"/>
      <c r="K59" s="153"/>
      <c r="L59" s="153"/>
      <c r="M59" s="153"/>
      <c r="N59" s="153"/>
      <c r="O59" s="153"/>
      <c r="P59" s="154"/>
      <c r="Q59" s="158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60"/>
    </row>
    <row r="60" spans="1:62" ht="19.5" thickBot="1">
      <c r="A60" s="21"/>
      <c r="B60" s="161"/>
      <c r="C60" s="162"/>
      <c r="D60" s="162"/>
      <c r="E60" s="162"/>
      <c r="F60" s="162"/>
      <c r="G60" s="162"/>
      <c r="H60" s="163"/>
      <c r="I60" s="236" t="s">
        <v>48</v>
      </c>
      <c r="J60" s="237"/>
      <c r="K60" s="237"/>
      <c r="L60" s="237"/>
      <c r="M60" s="237"/>
      <c r="N60" s="237"/>
      <c r="O60" s="237"/>
      <c r="P60" s="238"/>
      <c r="Q60" s="135" t="s">
        <v>49</v>
      </c>
      <c r="R60" s="136"/>
      <c r="S60" s="136"/>
      <c r="T60" s="136"/>
      <c r="U60" s="136"/>
      <c r="V60" s="136"/>
      <c r="W60" s="136"/>
      <c r="X60" s="137"/>
      <c r="Y60" s="135" t="s">
        <v>36</v>
      </c>
      <c r="Z60" s="136"/>
      <c r="AA60" s="136"/>
      <c r="AB60" s="137"/>
      <c r="AC60" s="144" t="s">
        <v>37</v>
      </c>
      <c r="AD60" s="145"/>
      <c r="AE60" s="145"/>
      <c r="AF60" s="146"/>
    </row>
    <row r="61" spans="1:62">
      <c r="A61" s="21"/>
      <c r="B61" s="161"/>
      <c r="C61" s="162"/>
      <c r="D61" s="162"/>
      <c r="E61" s="162"/>
      <c r="F61" s="162"/>
      <c r="G61" s="162"/>
      <c r="H61" s="163"/>
      <c r="I61" s="118"/>
      <c r="J61" s="114"/>
      <c r="K61" s="114"/>
      <c r="L61" s="114"/>
      <c r="M61" s="114"/>
      <c r="N61" s="114"/>
      <c r="O61" s="114"/>
      <c r="P61" s="115"/>
      <c r="Q61" s="118"/>
      <c r="R61" s="114"/>
      <c r="S61" s="114"/>
      <c r="T61" s="114"/>
      <c r="U61" s="114"/>
      <c r="V61" s="114"/>
      <c r="W61" s="114"/>
      <c r="X61" s="115"/>
      <c r="Y61" s="195">
        <f>I61+Q61*2</f>
        <v>0</v>
      </c>
      <c r="Z61" s="196"/>
      <c r="AA61" s="196"/>
      <c r="AB61" s="196"/>
      <c r="AC61" s="138">
        <f>MIN(500000,Y61*5000)</f>
        <v>0</v>
      </c>
      <c r="AD61" s="139"/>
      <c r="AE61" s="139"/>
      <c r="AF61" s="140"/>
    </row>
    <row r="62" spans="1:62" ht="19.5" thickBot="1">
      <c r="A62" s="21"/>
      <c r="B62" s="164"/>
      <c r="C62" s="165"/>
      <c r="D62" s="165"/>
      <c r="E62" s="165"/>
      <c r="F62" s="165"/>
      <c r="G62" s="165"/>
      <c r="H62" s="166"/>
      <c r="I62" s="120"/>
      <c r="J62" s="116"/>
      <c r="K62" s="116"/>
      <c r="L62" s="116"/>
      <c r="M62" s="116"/>
      <c r="N62" s="116"/>
      <c r="O62" s="116"/>
      <c r="P62" s="117"/>
      <c r="Q62" s="120"/>
      <c r="R62" s="116"/>
      <c r="S62" s="116"/>
      <c r="T62" s="116"/>
      <c r="U62" s="116"/>
      <c r="V62" s="116"/>
      <c r="W62" s="116"/>
      <c r="X62" s="117"/>
      <c r="Y62" s="197"/>
      <c r="Z62" s="198"/>
      <c r="AA62" s="198"/>
      <c r="AB62" s="198"/>
      <c r="AC62" s="141"/>
      <c r="AD62" s="142"/>
      <c r="AE62" s="142"/>
      <c r="AF62" s="143"/>
    </row>
    <row r="63" spans="1:62">
      <c r="A63" s="21"/>
      <c r="B63" s="1" t="s">
        <v>75</v>
      </c>
      <c r="K63" s="18"/>
      <c r="L63" s="18"/>
      <c r="M63" s="18"/>
      <c r="N63" s="18"/>
      <c r="O63" s="1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62">
      <c r="B64" s="131"/>
      <c r="C64" s="131"/>
      <c r="D64" s="131"/>
      <c r="E64" s="131"/>
      <c r="F64" s="131"/>
      <c r="G64" s="131"/>
      <c r="H64" s="131"/>
      <c r="I64" s="236" t="s">
        <v>43</v>
      </c>
      <c r="J64" s="237"/>
      <c r="K64" s="237"/>
      <c r="L64" s="237"/>
      <c r="M64" s="237"/>
      <c r="N64" s="237"/>
      <c r="O64" s="237"/>
      <c r="P64" s="238"/>
      <c r="Q64" s="135" t="s">
        <v>44</v>
      </c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7"/>
    </row>
    <row r="65" spans="1:32">
      <c r="B65" s="161" t="s">
        <v>85</v>
      </c>
      <c r="C65" s="162"/>
      <c r="D65" s="162"/>
      <c r="E65" s="162"/>
      <c r="F65" s="162"/>
      <c r="G65" s="162"/>
      <c r="H65" s="163"/>
      <c r="I65" s="149"/>
      <c r="J65" s="150"/>
      <c r="K65" s="150"/>
      <c r="L65" s="150"/>
      <c r="M65" s="150"/>
      <c r="N65" s="150"/>
      <c r="O65" s="150"/>
      <c r="P65" s="151"/>
      <c r="Q65" s="155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7"/>
    </row>
    <row r="66" spans="1:32">
      <c r="B66" s="161"/>
      <c r="C66" s="162"/>
      <c r="D66" s="162"/>
      <c r="E66" s="162"/>
      <c r="F66" s="162"/>
      <c r="G66" s="162"/>
      <c r="H66" s="163"/>
      <c r="I66" s="152"/>
      <c r="J66" s="153"/>
      <c r="K66" s="153"/>
      <c r="L66" s="153"/>
      <c r="M66" s="153"/>
      <c r="N66" s="153"/>
      <c r="O66" s="153"/>
      <c r="P66" s="154"/>
      <c r="Q66" s="158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60"/>
    </row>
    <row r="67" spans="1:32" ht="19.5" thickBot="1">
      <c r="B67" s="161"/>
      <c r="C67" s="162"/>
      <c r="D67" s="162"/>
      <c r="E67" s="162"/>
      <c r="F67" s="162"/>
      <c r="G67" s="162"/>
      <c r="H67" s="163"/>
      <c r="I67" s="236" t="s">
        <v>48</v>
      </c>
      <c r="J67" s="237"/>
      <c r="K67" s="237"/>
      <c r="L67" s="237"/>
      <c r="M67" s="237"/>
      <c r="N67" s="237"/>
      <c r="O67" s="237"/>
      <c r="P67" s="238"/>
      <c r="Q67" s="135" t="s">
        <v>49</v>
      </c>
      <c r="R67" s="136"/>
      <c r="S67" s="136"/>
      <c r="T67" s="136"/>
      <c r="U67" s="136"/>
      <c r="V67" s="136"/>
      <c r="W67" s="136"/>
      <c r="X67" s="137"/>
      <c r="Y67" s="135" t="s">
        <v>36</v>
      </c>
      <c r="Z67" s="136"/>
      <c r="AA67" s="136"/>
      <c r="AB67" s="137"/>
      <c r="AC67" s="144" t="s">
        <v>37</v>
      </c>
      <c r="AD67" s="145"/>
      <c r="AE67" s="145"/>
      <c r="AF67" s="146"/>
    </row>
    <row r="68" spans="1:32">
      <c r="B68" s="161"/>
      <c r="C68" s="162"/>
      <c r="D68" s="162"/>
      <c r="E68" s="162"/>
      <c r="F68" s="162"/>
      <c r="G68" s="162"/>
      <c r="H68" s="163"/>
      <c r="I68" s="118"/>
      <c r="J68" s="114"/>
      <c r="K68" s="114"/>
      <c r="L68" s="114"/>
      <c r="M68" s="114"/>
      <c r="N68" s="114"/>
      <c r="O68" s="114"/>
      <c r="P68" s="115"/>
      <c r="Q68" s="118"/>
      <c r="R68" s="114"/>
      <c r="S68" s="114"/>
      <c r="T68" s="114"/>
      <c r="U68" s="114"/>
      <c r="V68" s="114"/>
      <c r="W68" s="114"/>
      <c r="X68" s="115"/>
      <c r="Y68" s="195">
        <f>I68+Q68*2</f>
        <v>0</v>
      </c>
      <c r="Z68" s="196"/>
      <c r="AA68" s="196"/>
      <c r="AB68" s="196"/>
      <c r="AC68" s="138">
        <f>MIN(500000,Y68*20000)</f>
        <v>0</v>
      </c>
      <c r="AD68" s="139"/>
      <c r="AE68" s="139"/>
      <c r="AF68" s="140"/>
    </row>
    <row r="69" spans="1:32" ht="19.5" thickBot="1">
      <c r="B69" s="164"/>
      <c r="C69" s="165"/>
      <c r="D69" s="165"/>
      <c r="E69" s="165"/>
      <c r="F69" s="165"/>
      <c r="G69" s="165"/>
      <c r="H69" s="166"/>
      <c r="I69" s="120"/>
      <c r="J69" s="116"/>
      <c r="K69" s="116"/>
      <c r="L69" s="116"/>
      <c r="M69" s="116"/>
      <c r="N69" s="116"/>
      <c r="O69" s="116"/>
      <c r="P69" s="117"/>
      <c r="Q69" s="120"/>
      <c r="R69" s="116"/>
      <c r="S69" s="116"/>
      <c r="T69" s="116"/>
      <c r="U69" s="116"/>
      <c r="V69" s="116"/>
      <c r="W69" s="116"/>
      <c r="X69" s="117"/>
      <c r="Y69" s="197"/>
      <c r="Z69" s="198"/>
      <c r="AA69" s="198"/>
      <c r="AB69" s="198"/>
      <c r="AC69" s="141"/>
      <c r="AD69" s="142"/>
      <c r="AE69" s="142"/>
      <c r="AF69" s="143"/>
    </row>
    <row r="70" spans="1:32">
      <c r="A70" s="21"/>
      <c r="B70" s="101" t="s">
        <v>50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71"/>
      <c r="O70" s="46"/>
      <c r="P70" s="46"/>
      <c r="Q70" s="46"/>
      <c r="R70" s="46"/>
      <c r="S70" s="46"/>
      <c r="T70" s="45"/>
      <c r="U70" s="45"/>
      <c r="V70" s="45"/>
      <c r="W70" s="45"/>
      <c r="X70" s="45"/>
      <c r="Y70" s="56"/>
      <c r="Z70" s="56"/>
      <c r="AA70" s="56"/>
      <c r="AB70" s="56"/>
      <c r="AC70" s="44"/>
      <c r="AD70" s="44"/>
      <c r="AE70" s="44"/>
      <c r="AF70" s="44"/>
    </row>
    <row r="71" spans="1:32">
      <c r="B71" s="147" t="s">
        <v>102</v>
      </c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61"/>
      <c r="Q71" s="61"/>
      <c r="R71" s="61"/>
      <c r="S71" s="61"/>
      <c r="T71" s="45"/>
      <c r="U71" s="45"/>
      <c r="V71" s="45"/>
      <c r="W71" s="45"/>
      <c r="X71" s="45"/>
      <c r="Y71" s="60"/>
      <c r="Z71" s="60"/>
      <c r="AA71" s="60"/>
      <c r="AB71" s="60"/>
      <c r="AC71" s="44"/>
      <c r="AD71" s="44"/>
      <c r="AE71" s="44"/>
      <c r="AF71" s="44"/>
    </row>
    <row r="72" spans="1:3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ht="24">
      <c r="B73" s="21" t="s">
        <v>16</v>
      </c>
      <c r="C73" s="21"/>
      <c r="D73" s="21"/>
      <c r="E73" s="22"/>
      <c r="F73" s="21"/>
      <c r="G73" s="23" t="s">
        <v>31</v>
      </c>
      <c r="H73" s="21"/>
      <c r="I73" s="21"/>
      <c r="J73" s="21"/>
      <c r="K73" s="21"/>
      <c r="L73" s="241">
        <f>MIN(10000000, I75+I79)</f>
        <v>0</v>
      </c>
      <c r="M73" s="241"/>
      <c r="N73" s="241"/>
      <c r="O73" s="241"/>
      <c r="P73" s="241"/>
      <c r="Q73" s="24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3"/>
    </row>
    <row r="74" spans="1:32">
      <c r="B74" s="23"/>
      <c r="C74" s="21"/>
      <c r="D74" s="21"/>
      <c r="E74" s="22"/>
      <c r="F74" s="21"/>
      <c r="G74" s="21"/>
      <c r="H74" s="21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48"/>
      <c r="V74" s="48"/>
      <c r="W74" s="48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ht="19.5">
      <c r="B75" s="23"/>
      <c r="C75" s="37" t="s">
        <v>38</v>
      </c>
      <c r="D75" s="38"/>
      <c r="E75" s="38"/>
      <c r="F75" s="38"/>
      <c r="G75" s="38"/>
      <c r="H75" s="37"/>
      <c r="I75" s="247">
        <f>MIN(10000000, I77+I76)</f>
        <v>0</v>
      </c>
      <c r="J75" s="247"/>
      <c r="K75" s="247"/>
      <c r="L75" s="247"/>
      <c r="M75" s="247"/>
      <c r="N75" s="39"/>
      <c r="O75" s="21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2" ht="19.5">
      <c r="B76" s="23"/>
      <c r="C76" s="49"/>
      <c r="D76" s="23"/>
      <c r="E76" s="23"/>
      <c r="F76" s="50"/>
      <c r="G76" s="50" t="s">
        <v>52</v>
      </c>
      <c r="H76" s="50"/>
      <c r="I76" s="247">
        <f>AC38</f>
        <v>0</v>
      </c>
      <c r="J76" s="247"/>
      <c r="K76" s="247"/>
      <c r="L76" s="247"/>
      <c r="M76" s="247"/>
      <c r="N76" s="39"/>
      <c r="O76" s="21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1:32" ht="19.5">
      <c r="B77" s="23"/>
      <c r="C77" s="23"/>
      <c r="D77" s="23"/>
      <c r="E77" s="23"/>
      <c r="F77" s="23"/>
      <c r="G77" s="21" t="s">
        <v>53</v>
      </c>
      <c r="H77" s="23"/>
      <c r="I77" s="246">
        <f>AC46</f>
        <v>0</v>
      </c>
      <c r="J77" s="246"/>
      <c r="K77" s="246"/>
      <c r="L77" s="246"/>
      <c r="M77" s="246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1:32">
      <c r="B78" s="23"/>
      <c r="C78" s="23"/>
      <c r="D78" s="23"/>
      <c r="E78" s="23"/>
      <c r="F78" s="23"/>
      <c r="G78" s="21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2" ht="19.5">
      <c r="B79" s="23"/>
      <c r="C79" s="40" t="s">
        <v>7</v>
      </c>
      <c r="D79" s="40"/>
      <c r="E79" s="40"/>
      <c r="F79" s="40"/>
      <c r="G79" s="40"/>
      <c r="H79" s="41"/>
      <c r="I79" s="124">
        <f>MIN(500000,AC61+AC68)</f>
        <v>0</v>
      </c>
      <c r="J79" s="124"/>
      <c r="K79" s="124"/>
      <c r="L79" s="124"/>
      <c r="M79" s="124"/>
      <c r="N79" s="39"/>
      <c r="O79" s="21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</row>
    <row r="80" spans="1:32">
      <c r="B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</sheetData>
  <sheetProtection algorithmName="SHA-512" hashValue="iUeXWSQTfWR2hkZdfZKUaOjndc2nuummzn3ikY4T231uTU9hzWHZouoZi/JuxaZfCRGh2nywuLDNIVKPqjMgLg==" saltValue="EsQSuT06Gfsm4z+I2i1stw==" spinCount="100000" sheet="1" objects="1" scenarios="1"/>
  <mergeCells count="162">
    <mergeCell ref="Y68:AB69"/>
    <mergeCell ref="AC68:AF69"/>
    <mergeCell ref="B70:M70"/>
    <mergeCell ref="B71:O71"/>
    <mergeCell ref="AC61:AF62"/>
    <mergeCell ref="B64:H64"/>
    <mergeCell ref="I64:P64"/>
    <mergeCell ref="Q64:AF64"/>
    <mergeCell ref="B65:H69"/>
    <mergeCell ref="I65:P66"/>
    <mergeCell ref="Q65:AF66"/>
    <mergeCell ref="I67:P67"/>
    <mergeCell ref="Q67:X67"/>
    <mergeCell ref="Y67:AB67"/>
    <mergeCell ref="B58:H62"/>
    <mergeCell ref="I58:P59"/>
    <mergeCell ref="Q58:AF59"/>
    <mergeCell ref="I60:P60"/>
    <mergeCell ref="Q60:X60"/>
    <mergeCell ref="Y60:AB60"/>
    <mergeCell ref="AC60:AF60"/>
    <mergeCell ref="I61:P62"/>
    <mergeCell ref="Q61:X62"/>
    <mergeCell ref="Y61:AB62"/>
    <mergeCell ref="AC48:AF49"/>
    <mergeCell ref="B52:AD52"/>
    <mergeCell ref="B57:H57"/>
    <mergeCell ref="I57:P57"/>
    <mergeCell ref="Q57:AF57"/>
    <mergeCell ref="B48:H49"/>
    <mergeCell ref="Y48:AB49"/>
    <mergeCell ref="B54:AE54"/>
    <mergeCell ref="W48:X49"/>
    <mergeCell ref="U48:V49"/>
    <mergeCell ref="S48:T49"/>
    <mergeCell ref="Q48:R49"/>
    <mergeCell ref="O48:P49"/>
    <mergeCell ref="M48:N49"/>
    <mergeCell ref="K48:L49"/>
    <mergeCell ref="I48:J49"/>
    <mergeCell ref="Y38:AB39"/>
    <mergeCell ref="Y40:AB41"/>
    <mergeCell ref="AC40:AF41"/>
    <mergeCell ref="AH39:AO39"/>
    <mergeCell ref="AP39:AT39"/>
    <mergeCell ref="AH41:AO41"/>
    <mergeCell ref="AP41:AT41"/>
    <mergeCell ref="AC38:AF39"/>
    <mergeCell ref="AH38:AO38"/>
    <mergeCell ref="AP38:AT38"/>
    <mergeCell ref="Y44:AB45"/>
    <mergeCell ref="AC44:AF45"/>
    <mergeCell ref="C46:H47"/>
    <mergeCell ref="I46:X47"/>
    <mergeCell ref="Y46:AB47"/>
    <mergeCell ref="AC46:AF47"/>
    <mergeCell ref="AC42:AF43"/>
    <mergeCell ref="AH42:AO42"/>
    <mergeCell ref="AP42:AT42"/>
    <mergeCell ref="AH43:AO43"/>
    <mergeCell ref="W44:X45"/>
    <mergeCell ref="U44:V45"/>
    <mergeCell ref="S44:T45"/>
    <mergeCell ref="Q44:R45"/>
    <mergeCell ref="O44:P45"/>
    <mergeCell ref="M44:N45"/>
    <mergeCell ref="K44:L45"/>
    <mergeCell ref="I44:J45"/>
    <mergeCell ref="AP43:AT43"/>
    <mergeCell ref="C44:H45"/>
    <mergeCell ref="C42:H43"/>
    <mergeCell ref="Y42:AB43"/>
    <mergeCell ref="W42:X43"/>
    <mergeCell ref="U42:V43"/>
    <mergeCell ref="AM24:AR24"/>
    <mergeCell ref="AM25:AR25"/>
    <mergeCell ref="E27:P27"/>
    <mergeCell ref="T27:AD27"/>
    <mergeCell ref="E28:P28"/>
    <mergeCell ref="T28:AD28"/>
    <mergeCell ref="S22:AE22"/>
    <mergeCell ref="S23:AE23"/>
    <mergeCell ref="S24:AE24"/>
    <mergeCell ref="A2:AE3"/>
    <mergeCell ref="X5:Y5"/>
    <mergeCell ref="S9:T9"/>
    <mergeCell ref="U9:AE9"/>
    <mergeCell ref="S10:T10"/>
    <mergeCell ref="U10:AE10"/>
    <mergeCell ref="S19:T19"/>
    <mergeCell ref="U19:AE19"/>
    <mergeCell ref="S20:T20"/>
    <mergeCell ref="U20:AE20"/>
    <mergeCell ref="S11:AE11"/>
    <mergeCell ref="S12:AE13"/>
    <mergeCell ref="X15:Y15"/>
    <mergeCell ref="Q40:R41"/>
    <mergeCell ref="B36:H37"/>
    <mergeCell ref="W37:X37"/>
    <mergeCell ref="U37:V37"/>
    <mergeCell ref="S37:T37"/>
    <mergeCell ref="Q37:R37"/>
    <mergeCell ref="O37:P37"/>
    <mergeCell ref="M37:N37"/>
    <mergeCell ref="K37:L37"/>
    <mergeCell ref="I37:J37"/>
    <mergeCell ref="C40:H41"/>
    <mergeCell ref="B38:B39"/>
    <mergeCell ref="C38:H39"/>
    <mergeCell ref="O40:P41"/>
    <mergeCell ref="M40:N41"/>
    <mergeCell ref="K40:L41"/>
    <mergeCell ref="I40:J41"/>
    <mergeCell ref="B40:B47"/>
    <mergeCell ref="Q68:X69"/>
    <mergeCell ref="AP36:AT36"/>
    <mergeCell ref="AH36:AO36"/>
    <mergeCell ref="AH40:AO40"/>
    <mergeCell ref="AP40:AT40"/>
    <mergeCell ref="I36:L36"/>
    <mergeCell ref="M36:P36"/>
    <mergeCell ref="Q36:T36"/>
    <mergeCell ref="U36:X36"/>
    <mergeCell ref="AC36:AF37"/>
    <mergeCell ref="Y36:AB37"/>
    <mergeCell ref="W38:X39"/>
    <mergeCell ref="AH37:AO37"/>
    <mergeCell ref="AP37:AT37"/>
    <mergeCell ref="U38:V39"/>
    <mergeCell ref="S38:T39"/>
    <mergeCell ref="Q38:R39"/>
    <mergeCell ref="O38:P39"/>
    <mergeCell ref="M38:N39"/>
    <mergeCell ref="K38:L39"/>
    <mergeCell ref="I38:J39"/>
    <mergeCell ref="W40:X41"/>
    <mergeCell ref="U40:V41"/>
    <mergeCell ref="S40:T41"/>
    <mergeCell ref="B50:AF51"/>
    <mergeCell ref="I79:M79"/>
    <mergeCell ref="L73:Q73"/>
    <mergeCell ref="P11:R11"/>
    <mergeCell ref="L31:M31"/>
    <mergeCell ref="R31:S31"/>
    <mergeCell ref="P9:R10"/>
    <mergeCell ref="P12:R13"/>
    <mergeCell ref="P19:R20"/>
    <mergeCell ref="P21:R21"/>
    <mergeCell ref="P15:R15"/>
    <mergeCell ref="I77:M77"/>
    <mergeCell ref="I76:M76"/>
    <mergeCell ref="I75:M75"/>
    <mergeCell ref="S42:T43"/>
    <mergeCell ref="Q42:R43"/>
    <mergeCell ref="O42:P43"/>
    <mergeCell ref="M42:N43"/>
    <mergeCell ref="K42:L43"/>
    <mergeCell ref="I42:J43"/>
    <mergeCell ref="S21:AE21"/>
    <mergeCell ref="B34:AE34"/>
    <mergeCell ref="AC67:AF67"/>
    <mergeCell ref="I68:P69"/>
  </mergeCells>
  <phoneticPr fontId="9"/>
  <conditionalFormatting sqref="Y40:AB45">
    <cfRule type="top10" dxfId="1" priority="1" rank="1"/>
  </conditionalFormatting>
  <dataValidations count="1">
    <dataValidation type="list" allowBlank="1" showInputMessage="1" showErrorMessage="1" sqref="X15:Y15 P15" xr:uid="{83C29C89-87D6-4EED-8021-14BD1619831F}">
      <formula1>$AV$9</formula1>
    </dataValidation>
  </dataValidations>
  <printOptions horizontalCentered="1" verticalCentered="1"/>
  <pageMargins left="0.70866141732283472" right="0.70866141732283472" top="0.19685039370078738" bottom="0.19685039370078738" header="0.31496062992125984" footer="0.31496062992125984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9DE7-D97A-4BEB-91ED-C132691FC07B}">
  <dimension ref="A1:BC77"/>
  <sheetViews>
    <sheetView view="pageBreakPreview" topLeftCell="A36" zoomScaleSheetLayoutView="100" workbookViewId="0">
      <selection activeCell="B49" sqref="B49:H49"/>
    </sheetView>
  </sheetViews>
  <sheetFormatPr defaultRowHeight="18.75"/>
  <cols>
    <col min="1" max="4" width="4.125" style="1" customWidth="1"/>
    <col min="5" max="5" width="4.125" style="2" customWidth="1"/>
    <col min="6" max="8" width="4.125" style="1" customWidth="1"/>
    <col min="9" max="24" width="2.875" style="1" customWidth="1"/>
    <col min="25" max="31" width="4.125" style="1" customWidth="1"/>
    <col min="32" max="32" width="4.125" style="3" customWidth="1"/>
    <col min="33" max="129" width="3.625" style="3" customWidth="1"/>
    <col min="130" max="16384" width="9" style="3"/>
  </cols>
  <sheetData>
    <row r="1" spans="1:54">
      <c r="A1" s="21" t="s">
        <v>39</v>
      </c>
      <c r="B1" s="21"/>
      <c r="C1" s="21"/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3"/>
    </row>
    <row r="2" spans="1:54" ht="18.75" customHeight="1">
      <c r="A2" s="167" t="s">
        <v>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3"/>
    </row>
    <row r="3" spans="1:54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23"/>
    </row>
    <row r="4" spans="1:54" ht="19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/>
    </row>
    <row r="5" spans="1:54" ht="19.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74" t="s">
        <v>4</v>
      </c>
      <c r="Y5" s="174"/>
      <c r="Z5" s="25"/>
      <c r="AA5" s="24" t="s">
        <v>12</v>
      </c>
      <c r="AB5" s="25"/>
      <c r="AC5" s="24" t="s">
        <v>6</v>
      </c>
      <c r="AD5" s="25"/>
      <c r="AE5" s="24" t="s">
        <v>2</v>
      </c>
      <c r="AF5" s="23"/>
    </row>
    <row r="6" spans="1:54" ht="19.5">
      <c r="A6" s="26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/>
    </row>
    <row r="7" spans="1:54" ht="19.5">
      <c r="A7" s="26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/>
    </row>
    <row r="8" spans="1:54" ht="19.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 t="s">
        <v>15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</row>
    <row r="9" spans="1:54" ht="19.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2" t="s">
        <v>0</v>
      </c>
      <c r="Q9" s="103"/>
      <c r="R9" s="104"/>
      <c r="S9" s="175" t="s">
        <v>9</v>
      </c>
      <c r="T9" s="176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5"/>
      <c r="AF9" s="23"/>
      <c r="BB9" s="5" t="s">
        <v>21</v>
      </c>
    </row>
    <row r="10" spans="1:54" ht="50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05"/>
      <c r="Q10" s="106"/>
      <c r="R10" s="107"/>
      <c r="S10" s="179" t="s">
        <v>8</v>
      </c>
      <c r="T10" s="180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7"/>
      <c r="AF10" s="23"/>
    </row>
    <row r="11" spans="1:54" ht="25.5" customHeight="1">
      <c r="A11" s="24"/>
      <c r="B11" s="24"/>
      <c r="C11" s="333" t="s">
        <v>51</v>
      </c>
      <c r="D11" s="333"/>
      <c r="E11" s="333"/>
      <c r="F11" s="333"/>
      <c r="G11" s="333"/>
      <c r="H11" s="333"/>
      <c r="I11" s="333"/>
      <c r="J11" s="333"/>
      <c r="K11" s="24"/>
      <c r="L11" s="24"/>
      <c r="M11" s="24"/>
      <c r="N11" s="24"/>
      <c r="O11" s="24"/>
      <c r="P11" s="95" t="s">
        <v>17</v>
      </c>
      <c r="Q11" s="96"/>
      <c r="R11" s="97"/>
      <c r="S11" s="380"/>
      <c r="T11" s="381"/>
      <c r="U11" s="381"/>
      <c r="V11" s="382"/>
      <c r="W11" s="381"/>
      <c r="X11" s="381"/>
      <c r="Y11" s="381"/>
      <c r="Z11" s="381"/>
      <c r="AA11" s="381"/>
      <c r="AB11" s="381"/>
      <c r="AC11" s="381"/>
      <c r="AD11" s="381"/>
      <c r="AE11" s="383"/>
      <c r="AF11" s="23"/>
    </row>
    <row r="12" spans="1:54" ht="19.5" customHeight="1">
      <c r="A12" s="24"/>
      <c r="B12" s="24"/>
      <c r="C12" s="333"/>
      <c r="D12" s="333"/>
      <c r="E12" s="333"/>
      <c r="F12" s="333"/>
      <c r="G12" s="333"/>
      <c r="H12" s="333"/>
      <c r="I12" s="333"/>
      <c r="J12" s="333"/>
      <c r="K12" s="24"/>
      <c r="L12" s="24"/>
      <c r="M12" s="24"/>
      <c r="N12" s="24"/>
      <c r="O12" s="24"/>
      <c r="P12" s="108" t="s">
        <v>40</v>
      </c>
      <c r="Q12" s="109"/>
      <c r="R12" s="110"/>
      <c r="S12" s="388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90"/>
      <c r="AF12" s="23"/>
    </row>
    <row r="13" spans="1:54">
      <c r="A13" s="21"/>
      <c r="B13" s="21"/>
      <c r="C13" s="333"/>
      <c r="D13" s="333"/>
      <c r="E13" s="333"/>
      <c r="F13" s="333"/>
      <c r="G13" s="333"/>
      <c r="H13" s="333"/>
      <c r="I13" s="333"/>
      <c r="J13" s="333"/>
      <c r="K13" s="21"/>
      <c r="L13" s="21"/>
      <c r="M13" s="21"/>
      <c r="N13" s="21"/>
      <c r="O13" s="21"/>
      <c r="P13" s="111"/>
      <c r="Q13" s="112"/>
      <c r="R13" s="113"/>
      <c r="S13" s="391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3"/>
      <c r="AF13" s="23"/>
    </row>
    <row r="14" spans="1:54" ht="11.25" customHeight="1" thickBot="1">
      <c r="A14" s="21"/>
      <c r="B14" s="21"/>
      <c r="C14" s="333"/>
      <c r="D14" s="333"/>
      <c r="E14" s="333"/>
      <c r="F14" s="333"/>
      <c r="G14" s="333"/>
      <c r="H14" s="333"/>
      <c r="I14" s="333"/>
      <c r="J14" s="333"/>
      <c r="K14" s="21"/>
      <c r="L14" s="21"/>
      <c r="M14" s="21"/>
      <c r="N14" s="21"/>
      <c r="O14" s="21"/>
      <c r="P14" s="87"/>
      <c r="Q14" s="87"/>
      <c r="R14" s="8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</row>
    <row r="15" spans="1:54" ht="18.75" customHeight="1" thickBot="1">
      <c r="A15" s="21"/>
      <c r="B15" s="21"/>
      <c r="C15" s="333"/>
      <c r="D15" s="333"/>
      <c r="E15" s="333"/>
      <c r="F15" s="333"/>
      <c r="G15" s="333"/>
      <c r="H15" s="333"/>
      <c r="I15" s="333"/>
      <c r="J15" s="333"/>
      <c r="K15" s="21"/>
      <c r="L15" s="21"/>
      <c r="M15" s="21"/>
      <c r="N15" s="21"/>
      <c r="O15" s="21"/>
      <c r="P15" s="98"/>
      <c r="Q15" s="99"/>
      <c r="R15" s="100"/>
      <c r="S15" s="27" t="s">
        <v>18</v>
      </c>
      <c r="T15" s="21"/>
      <c r="U15" s="21"/>
      <c r="V15" s="21"/>
      <c r="W15" s="21"/>
      <c r="X15" s="98"/>
      <c r="Y15" s="100"/>
      <c r="Z15" s="27" t="s">
        <v>20</v>
      </c>
      <c r="AA15" s="21"/>
      <c r="AB15" s="21"/>
      <c r="AC15" s="21"/>
      <c r="AD15" s="21"/>
      <c r="AE15" s="21"/>
      <c r="AF15" s="23"/>
    </row>
    <row r="16" spans="1:54">
      <c r="A16" s="21"/>
      <c r="B16" s="21"/>
      <c r="C16" s="333"/>
      <c r="D16" s="333"/>
      <c r="E16" s="333"/>
      <c r="F16" s="333"/>
      <c r="G16" s="333"/>
      <c r="H16" s="333"/>
      <c r="I16" s="333"/>
      <c r="J16" s="333"/>
      <c r="K16" s="21"/>
      <c r="L16" s="21"/>
      <c r="M16" s="21"/>
      <c r="N16" s="21"/>
      <c r="O16" s="21"/>
      <c r="P16" s="21" t="s">
        <v>22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</row>
    <row r="17" spans="1:55" ht="9.75" customHeight="1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</row>
    <row r="18" spans="1:55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24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</row>
    <row r="19" spans="1:55" ht="19.5" customHeight="1">
      <c r="A19" s="21"/>
      <c r="B19" s="21"/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8" t="s">
        <v>23</v>
      </c>
      <c r="Q19" s="109"/>
      <c r="R19" s="110"/>
      <c r="S19" s="175" t="s">
        <v>9</v>
      </c>
      <c r="T19" s="176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5"/>
      <c r="AF19" s="23"/>
    </row>
    <row r="20" spans="1:55" ht="50.25" customHeight="1">
      <c r="A20" s="21"/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11"/>
      <c r="Q20" s="112"/>
      <c r="R20" s="113"/>
      <c r="S20" s="187" t="s">
        <v>8</v>
      </c>
      <c r="T20" s="188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7"/>
      <c r="AF20" s="23"/>
    </row>
    <row r="21" spans="1:55" ht="19.5">
      <c r="A21" s="21"/>
      <c r="B21" s="21"/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5" t="s">
        <v>17</v>
      </c>
      <c r="Q21" s="96"/>
      <c r="R21" s="97"/>
      <c r="S21" s="380"/>
      <c r="T21" s="381"/>
      <c r="U21" s="381"/>
      <c r="V21" s="382"/>
      <c r="W21" s="381"/>
      <c r="X21" s="381"/>
      <c r="Y21" s="381"/>
      <c r="Z21" s="381"/>
      <c r="AA21" s="381"/>
      <c r="AB21" s="381"/>
      <c r="AC21" s="381"/>
      <c r="AD21" s="381"/>
      <c r="AE21" s="383"/>
      <c r="AF21" s="23"/>
    </row>
    <row r="22" spans="1:55" ht="19.5">
      <c r="A22" s="21"/>
      <c r="B22" s="21"/>
      <c r="C22" s="21"/>
      <c r="D22" s="21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84" t="s">
        <v>25</v>
      </c>
      <c r="Q22" s="85"/>
      <c r="R22" s="83"/>
      <c r="S22" s="380"/>
      <c r="T22" s="381"/>
      <c r="U22" s="381"/>
      <c r="V22" s="382"/>
      <c r="W22" s="381"/>
      <c r="X22" s="381"/>
      <c r="Y22" s="381"/>
      <c r="Z22" s="381"/>
      <c r="AA22" s="381"/>
      <c r="AB22" s="381"/>
      <c r="AC22" s="381"/>
      <c r="AD22" s="381"/>
      <c r="AE22" s="383"/>
      <c r="AF22" s="23"/>
    </row>
    <row r="23" spans="1:55" ht="19.5">
      <c r="A23" s="21"/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84" t="s">
        <v>19</v>
      </c>
      <c r="Q23" s="85"/>
      <c r="R23" s="83"/>
      <c r="S23" s="380"/>
      <c r="T23" s="381"/>
      <c r="U23" s="381"/>
      <c r="V23" s="382"/>
      <c r="W23" s="381"/>
      <c r="X23" s="381"/>
      <c r="Y23" s="381"/>
      <c r="Z23" s="381"/>
      <c r="AA23" s="381"/>
      <c r="AB23" s="381"/>
      <c r="AC23" s="381"/>
      <c r="AD23" s="381"/>
      <c r="AE23" s="383"/>
      <c r="AF23" s="23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ht="19.5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95" t="s">
        <v>27</v>
      </c>
      <c r="Q24" s="96"/>
      <c r="R24" s="97"/>
      <c r="S24" s="380"/>
      <c r="T24" s="381"/>
      <c r="U24" s="381"/>
      <c r="V24" s="382"/>
      <c r="W24" s="381"/>
      <c r="X24" s="381"/>
      <c r="Y24" s="381"/>
      <c r="Z24" s="381"/>
      <c r="AA24" s="381"/>
      <c r="AB24" s="381"/>
      <c r="AC24" s="381"/>
      <c r="AD24" s="381"/>
      <c r="AE24" s="383"/>
      <c r="AF24" s="23"/>
      <c r="AI24" s="6"/>
      <c r="AJ24" s="7"/>
      <c r="AK24" s="7"/>
      <c r="AL24" s="227"/>
      <c r="AM24" s="227"/>
      <c r="AN24" s="227"/>
      <c r="AO24" s="227"/>
      <c r="AP24" s="227"/>
      <c r="AQ24" s="227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3"/>
      <c r="AI25" s="6"/>
      <c r="AJ25" s="12"/>
      <c r="AK25" s="20"/>
      <c r="AL25" s="13"/>
      <c r="AM25" s="20"/>
      <c r="AN25" s="13"/>
      <c r="AO25" s="20"/>
      <c r="AP25" s="13"/>
      <c r="AQ25" s="13"/>
      <c r="AR25" s="14"/>
      <c r="AS25" s="20"/>
      <c r="AT25" s="13"/>
      <c r="AU25" s="20"/>
      <c r="AV25" s="13"/>
      <c r="AW25" s="20"/>
      <c r="AX25" s="13"/>
      <c r="AY25" s="6"/>
      <c r="AZ25" s="6"/>
      <c r="BA25" s="6"/>
      <c r="BB25" s="6"/>
      <c r="BC25" s="6"/>
    </row>
    <row r="26" spans="1:55">
      <c r="A26" s="21"/>
      <c r="B26" s="21" t="s">
        <v>28</v>
      </c>
      <c r="C26" s="21"/>
      <c r="D26" s="21"/>
      <c r="E26" s="22"/>
      <c r="F26" s="11" t="s">
        <v>10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ht="21" customHeight="1">
      <c r="A27" s="21"/>
      <c r="B27" s="28" t="s">
        <v>1</v>
      </c>
      <c r="C27" s="29"/>
      <c r="D27" s="377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9"/>
      <c r="P27" s="28" t="s">
        <v>13</v>
      </c>
      <c r="Q27" s="29"/>
      <c r="R27" s="82"/>
      <c r="S27" s="377"/>
      <c r="T27" s="378"/>
      <c r="U27" s="378"/>
      <c r="V27" s="378"/>
      <c r="W27" s="378"/>
      <c r="X27" s="378"/>
      <c r="Y27" s="378"/>
      <c r="Z27" s="378"/>
      <c r="AA27" s="378"/>
      <c r="AB27" s="378"/>
      <c r="AC27" s="379"/>
      <c r="AD27" s="21"/>
      <c r="AE27" s="21"/>
      <c r="AF27" s="23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ht="21" customHeight="1">
      <c r="A28" s="21"/>
      <c r="B28" s="28" t="s">
        <v>29</v>
      </c>
      <c r="C28" s="29"/>
      <c r="D28" s="377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9"/>
      <c r="P28" s="28" t="s">
        <v>30</v>
      </c>
      <c r="Q28" s="29"/>
      <c r="R28" s="82"/>
      <c r="S28" s="377"/>
      <c r="T28" s="378"/>
      <c r="U28" s="378"/>
      <c r="V28" s="378"/>
      <c r="W28" s="378"/>
      <c r="X28" s="378"/>
      <c r="Y28" s="378"/>
      <c r="Z28" s="378"/>
      <c r="AA28" s="378"/>
      <c r="AB28" s="378"/>
      <c r="AC28" s="379"/>
      <c r="AD28" s="21"/>
      <c r="AE28" s="21"/>
      <c r="AF28" s="23"/>
      <c r="AI28" s="6"/>
      <c r="AJ28" s="6"/>
      <c r="AK28" s="6"/>
      <c r="AL28" s="6"/>
      <c r="AM28" s="6"/>
      <c r="AN28" s="6"/>
      <c r="AO28" s="15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ht="18.75" customHeight="1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>
      <c r="A30" s="21"/>
      <c r="B30" s="21" t="s">
        <v>32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3"/>
    </row>
    <row r="31" spans="1:55" ht="21" customHeight="1">
      <c r="A31" s="21"/>
      <c r="B31" s="30" t="s">
        <v>4</v>
      </c>
      <c r="C31" s="31"/>
      <c r="D31" s="32" t="s">
        <v>12</v>
      </c>
      <c r="E31" s="31"/>
      <c r="F31" s="32" t="s">
        <v>6</v>
      </c>
      <c r="G31" s="31"/>
      <c r="H31" s="32" t="s">
        <v>2</v>
      </c>
      <c r="I31" s="32" t="s">
        <v>5</v>
      </c>
      <c r="J31" s="81"/>
      <c r="K31" s="33" t="s">
        <v>4</v>
      </c>
      <c r="L31" s="31"/>
      <c r="M31" s="32" t="s">
        <v>12</v>
      </c>
      <c r="N31" s="81"/>
      <c r="O31" s="31"/>
      <c r="P31" s="32" t="s">
        <v>6</v>
      </c>
      <c r="Q31" s="378"/>
      <c r="R31" s="378"/>
      <c r="S31" s="34" t="s">
        <v>33</v>
      </c>
      <c r="T31" s="21"/>
      <c r="U31" s="10" t="s">
        <v>79</v>
      </c>
      <c r="V31" s="10"/>
      <c r="W31" s="9"/>
      <c r="X31" s="21"/>
      <c r="Y31" s="21"/>
      <c r="Z31" s="21"/>
      <c r="AA31" s="21"/>
      <c r="AB31" s="21"/>
      <c r="AC31" s="21"/>
      <c r="AD31" s="21"/>
      <c r="AE31" s="21"/>
      <c r="AF31" s="23"/>
    </row>
    <row r="32" spans="1:55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3"/>
      <c r="AP32" s="19"/>
    </row>
    <row r="33" spans="1:32">
      <c r="A33" s="21"/>
      <c r="B33" s="21" t="s">
        <v>42</v>
      </c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3"/>
    </row>
    <row r="34" spans="1:32">
      <c r="A34" s="21"/>
      <c r="B34" s="231" t="s">
        <v>76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"/>
    </row>
    <row r="35" spans="1:32">
      <c r="A35" s="21"/>
      <c r="B35" s="77"/>
      <c r="C35" s="77" t="s">
        <v>80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9"/>
      <c r="AD35" s="79"/>
      <c r="AE35" s="79"/>
      <c r="AF35" s="23"/>
    </row>
    <row r="36" spans="1:32" ht="18.75" customHeight="1">
      <c r="A36" s="21"/>
      <c r="B36" s="218"/>
      <c r="C36" s="219"/>
      <c r="D36" s="219"/>
      <c r="E36" s="219"/>
      <c r="F36" s="219"/>
      <c r="G36" s="219"/>
      <c r="H36" s="220"/>
      <c r="I36" s="202" t="s">
        <v>34</v>
      </c>
      <c r="J36" s="204"/>
      <c r="K36" s="204"/>
      <c r="L36" s="205"/>
      <c r="M36" s="224" t="s">
        <v>35</v>
      </c>
      <c r="N36" s="224"/>
      <c r="O36" s="224"/>
      <c r="P36" s="224"/>
      <c r="Q36" s="224" t="s">
        <v>26</v>
      </c>
      <c r="R36" s="224"/>
      <c r="S36" s="224"/>
      <c r="T36" s="224"/>
      <c r="U36" s="224" t="s">
        <v>11</v>
      </c>
      <c r="V36" s="224"/>
      <c r="W36" s="224"/>
      <c r="X36" s="224"/>
      <c r="Y36" s="206" t="s">
        <v>36</v>
      </c>
      <c r="Z36" s="207"/>
      <c r="AA36" s="207"/>
      <c r="AB36" s="208"/>
      <c r="AC36" s="212" t="s">
        <v>37</v>
      </c>
      <c r="AD36" s="213"/>
      <c r="AE36" s="213"/>
      <c r="AF36" s="214"/>
    </row>
    <row r="37" spans="1:32" ht="19.5" customHeight="1" thickBot="1">
      <c r="A37" s="21"/>
      <c r="B37" s="221"/>
      <c r="C37" s="222"/>
      <c r="D37" s="222"/>
      <c r="E37" s="222"/>
      <c r="F37" s="222"/>
      <c r="G37" s="222"/>
      <c r="H37" s="223"/>
      <c r="I37" s="202" t="s">
        <v>88</v>
      </c>
      <c r="J37" s="203"/>
      <c r="K37" s="204" t="s">
        <v>90</v>
      </c>
      <c r="L37" s="205"/>
      <c r="M37" s="202" t="s">
        <v>88</v>
      </c>
      <c r="N37" s="203"/>
      <c r="O37" s="204" t="s">
        <v>90</v>
      </c>
      <c r="P37" s="205"/>
      <c r="Q37" s="202" t="s">
        <v>88</v>
      </c>
      <c r="R37" s="203"/>
      <c r="S37" s="204" t="s">
        <v>90</v>
      </c>
      <c r="T37" s="205"/>
      <c r="U37" s="202" t="s">
        <v>88</v>
      </c>
      <c r="V37" s="203"/>
      <c r="W37" s="204" t="s">
        <v>90</v>
      </c>
      <c r="X37" s="205"/>
      <c r="Y37" s="209"/>
      <c r="Z37" s="210"/>
      <c r="AA37" s="210"/>
      <c r="AB37" s="211"/>
      <c r="AC37" s="215"/>
      <c r="AD37" s="216"/>
      <c r="AE37" s="216"/>
      <c r="AF37" s="217"/>
    </row>
    <row r="38" spans="1:32" ht="18.75" customHeight="1">
      <c r="A38" s="51"/>
      <c r="B38" s="225" t="s">
        <v>81</v>
      </c>
      <c r="C38" s="225"/>
      <c r="D38" s="225"/>
      <c r="E38" s="225"/>
      <c r="F38" s="225"/>
      <c r="G38" s="225"/>
      <c r="H38" s="226"/>
      <c r="I38" s="334">
        <v>1</v>
      </c>
      <c r="J38" s="370"/>
      <c r="K38" s="375">
        <v>1</v>
      </c>
      <c r="L38" s="336"/>
      <c r="M38" s="334">
        <v>0</v>
      </c>
      <c r="N38" s="370"/>
      <c r="O38" s="335">
        <v>0</v>
      </c>
      <c r="P38" s="336"/>
      <c r="Q38" s="334">
        <v>2</v>
      </c>
      <c r="R38" s="370"/>
      <c r="S38" s="335">
        <v>0</v>
      </c>
      <c r="T38" s="336"/>
      <c r="U38" s="334">
        <v>0</v>
      </c>
      <c r="V38" s="370"/>
      <c r="W38" s="335">
        <v>0</v>
      </c>
      <c r="X38" s="336"/>
      <c r="Y38" s="195">
        <f>I38+K38*2+M38+O38*2+Q38+S38*2+U38+W38*2</f>
        <v>5</v>
      </c>
      <c r="Z38" s="196"/>
      <c r="AA38" s="196"/>
      <c r="AB38" s="196"/>
      <c r="AC38" s="138">
        <f>MIN(300000,(Y38)*50000)</f>
        <v>250000</v>
      </c>
      <c r="AD38" s="139"/>
      <c r="AE38" s="139"/>
      <c r="AF38" s="140"/>
    </row>
    <row r="39" spans="1:32" ht="19.5" thickBot="1">
      <c r="A39" s="51"/>
      <c r="B39" s="165"/>
      <c r="C39" s="165"/>
      <c r="D39" s="165"/>
      <c r="E39" s="165"/>
      <c r="F39" s="165"/>
      <c r="G39" s="165"/>
      <c r="H39" s="166"/>
      <c r="I39" s="337"/>
      <c r="J39" s="371"/>
      <c r="K39" s="376"/>
      <c r="L39" s="339"/>
      <c r="M39" s="337"/>
      <c r="N39" s="371"/>
      <c r="O39" s="338"/>
      <c r="P39" s="339"/>
      <c r="Q39" s="337"/>
      <c r="R39" s="371"/>
      <c r="S39" s="338"/>
      <c r="T39" s="339"/>
      <c r="U39" s="337"/>
      <c r="V39" s="371"/>
      <c r="W39" s="338"/>
      <c r="X39" s="339"/>
      <c r="Y39" s="197"/>
      <c r="Z39" s="198"/>
      <c r="AA39" s="198"/>
      <c r="AB39" s="198"/>
      <c r="AC39" s="141"/>
      <c r="AD39" s="142"/>
      <c r="AE39" s="142"/>
      <c r="AF39" s="143"/>
    </row>
    <row r="40" spans="1:32" ht="18.75" customHeight="1">
      <c r="A40" s="21"/>
      <c r="B40" s="233" t="s">
        <v>82</v>
      </c>
      <c r="C40" s="234"/>
      <c r="D40" s="234"/>
      <c r="E40" s="234"/>
      <c r="F40" s="234"/>
      <c r="G40" s="234"/>
      <c r="H40" s="235"/>
      <c r="I40" s="334">
        <v>2</v>
      </c>
      <c r="J40" s="370"/>
      <c r="K40" s="335">
        <v>2</v>
      </c>
      <c r="L40" s="336"/>
      <c r="M40" s="334">
        <v>0</v>
      </c>
      <c r="N40" s="370"/>
      <c r="O40" s="335">
        <v>0</v>
      </c>
      <c r="P40" s="336"/>
      <c r="Q40" s="334">
        <v>3</v>
      </c>
      <c r="R40" s="370"/>
      <c r="S40" s="335">
        <v>1</v>
      </c>
      <c r="T40" s="336"/>
      <c r="U40" s="334">
        <v>0</v>
      </c>
      <c r="V40" s="370"/>
      <c r="W40" s="335">
        <v>0</v>
      </c>
      <c r="X40" s="336"/>
      <c r="Y40" s="195">
        <f t="shared" ref="Y40" si="0">I40+K40*2+M40+O40*2+Q40+S40*2+U40+W40*2</f>
        <v>11</v>
      </c>
      <c r="Z40" s="196"/>
      <c r="AA40" s="196"/>
      <c r="AB40" s="196"/>
      <c r="AC40" s="189"/>
      <c r="AD40" s="190"/>
      <c r="AE40" s="190"/>
      <c r="AF40" s="191"/>
    </row>
    <row r="41" spans="1:32">
      <c r="A41" s="21"/>
      <c r="B41" s="111"/>
      <c r="C41" s="112"/>
      <c r="D41" s="112"/>
      <c r="E41" s="112"/>
      <c r="F41" s="112"/>
      <c r="G41" s="112"/>
      <c r="H41" s="113"/>
      <c r="I41" s="337"/>
      <c r="J41" s="371"/>
      <c r="K41" s="338"/>
      <c r="L41" s="339"/>
      <c r="M41" s="337"/>
      <c r="N41" s="371"/>
      <c r="O41" s="338"/>
      <c r="P41" s="339"/>
      <c r="Q41" s="337"/>
      <c r="R41" s="371"/>
      <c r="S41" s="338"/>
      <c r="T41" s="339"/>
      <c r="U41" s="337"/>
      <c r="V41" s="371"/>
      <c r="W41" s="338"/>
      <c r="X41" s="339"/>
      <c r="Y41" s="197"/>
      <c r="Z41" s="198"/>
      <c r="AA41" s="198"/>
      <c r="AB41" s="198"/>
      <c r="AC41" s="192"/>
      <c r="AD41" s="193"/>
      <c r="AE41" s="193"/>
      <c r="AF41" s="194"/>
    </row>
    <row r="42" spans="1:32" ht="18.75" customHeight="1">
      <c r="A42" s="21"/>
      <c r="B42" s="125" t="s">
        <v>45</v>
      </c>
      <c r="C42" s="126"/>
      <c r="D42" s="126"/>
      <c r="E42" s="126"/>
      <c r="F42" s="126"/>
      <c r="G42" s="126"/>
      <c r="H42" s="127"/>
      <c r="I42" s="334">
        <v>1</v>
      </c>
      <c r="J42" s="370"/>
      <c r="K42" s="335">
        <v>1</v>
      </c>
      <c r="L42" s="336"/>
      <c r="M42" s="334">
        <v>0</v>
      </c>
      <c r="N42" s="370"/>
      <c r="O42" s="335">
        <v>0</v>
      </c>
      <c r="P42" s="336"/>
      <c r="Q42" s="334">
        <v>0</v>
      </c>
      <c r="R42" s="370"/>
      <c r="S42" s="335">
        <v>0</v>
      </c>
      <c r="T42" s="336"/>
      <c r="U42" s="334">
        <v>0</v>
      </c>
      <c r="V42" s="370"/>
      <c r="W42" s="335">
        <v>0</v>
      </c>
      <c r="X42" s="336"/>
      <c r="Y42" s="195">
        <f t="shared" ref="Y42" si="1">I42+K42*2+M42+O42*2+Q42+S42*2+U42+W42*2</f>
        <v>3</v>
      </c>
      <c r="Z42" s="196"/>
      <c r="AA42" s="196"/>
      <c r="AB42" s="196"/>
      <c r="AC42" s="199"/>
      <c r="AD42" s="200"/>
      <c r="AE42" s="200"/>
      <c r="AF42" s="201"/>
    </row>
    <row r="43" spans="1:32">
      <c r="A43" s="21"/>
      <c r="B43" s="372" t="s">
        <v>91</v>
      </c>
      <c r="C43" s="373"/>
      <c r="D43" s="373"/>
      <c r="E43" s="373"/>
      <c r="F43" s="373"/>
      <c r="G43" s="373"/>
      <c r="H43" s="374"/>
      <c r="I43" s="337"/>
      <c r="J43" s="371"/>
      <c r="K43" s="338"/>
      <c r="L43" s="339"/>
      <c r="M43" s="337"/>
      <c r="N43" s="371"/>
      <c r="O43" s="338"/>
      <c r="P43" s="339"/>
      <c r="Q43" s="337"/>
      <c r="R43" s="371"/>
      <c r="S43" s="338"/>
      <c r="T43" s="339"/>
      <c r="U43" s="337"/>
      <c r="V43" s="371"/>
      <c r="W43" s="338"/>
      <c r="X43" s="339"/>
      <c r="Y43" s="197"/>
      <c r="Z43" s="198"/>
      <c r="AA43" s="198"/>
      <c r="AB43" s="198"/>
      <c r="AC43" s="192"/>
      <c r="AD43" s="193"/>
      <c r="AE43" s="193"/>
      <c r="AF43" s="194"/>
    </row>
    <row r="44" spans="1:32">
      <c r="A44" s="21"/>
      <c r="B44" s="42" t="s">
        <v>83</v>
      </c>
      <c r="C44" s="16"/>
      <c r="D44" s="17"/>
      <c r="E44" s="17"/>
      <c r="F44" s="17"/>
      <c r="G44" s="17"/>
      <c r="H44" s="17"/>
      <c r="I44" s="17"/>
      <c r="J44" s="17"/>
      <c r="K44" s="68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73"/>
      <c r="Z44" s="73"/>
      <c r="AA44" s="73"/>
      <c r="AB44" s="73"/>
      <c r="AC44" s="44"/>
      <c r="AD44" s="44"/>
      <c r="AE44" s="44"/>
      <c r="AF44" s="44"/>
    </row>
    <row r="45" spans="1:32">
      <c r="A45" s="21"/>
      <c r="B45" s="42"/>
      <c r="C45" s="16"/>
      <c r="D45" s="17"/>
      <c r="E45" s="17"/>
      <c r="F45" s="17"/>
      <c r="G45" s="17"/>
      <c r="H45" s="17"/>
      <c r="I45" s="17"/>
      <c r="J45" s="17"/>
      <c r="K45" s="68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73"/>
      <c r="Z45" s="73"/>
      <c r="AA45" s="73"/>
      <c r="AB45" s="73"/>
      <c r="AC45" s="44"/>
      <c r="AD45" s="44"/>
      <c r="AE45" s="44"/>
      <c r="AF45" s="44"/>
    </row>
    <row r="46" spans="1:32">
      <c r="A46" s="21"/>
      <c r="B46" s="232" t="s">
        <v>78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44"/>
    </row>
    <row r="47" spans="1:32">
      <c r="A47" s="21"/>
      <c r="B47" s="75"/>
      <c r="C47" s="75" t="s">
        <v>84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44"/>
    </row>
    <row r="48" spans="1:32">
      <c r="B48" s="1" t="s">
        <v>74</v>
      </c>
      <c r="K48" s="18"/>
      <c r="L48" s="18"/>
      <c r="M48" s="18"/>
      <c r="N48" s="18"/>
      <c r="O48" s="18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19.5" customHeight="1">
      <c r="A49" s="21"/>
      <c r="B49" s="131"/>
      <c r="C49" s="131"/>
      <c r="D49" s="131"/>
      <c r="E49" s="131"/>
      <c r="F49" s="131"/>
      <c r="G49" s="131"/>
      <c r="H49" s="131"/>
      <c r="I49" s="132" t="s">
        <v>43</v>
      </c>
      <c r="J49" s="133"/>
      <c r="K49" s="133"/>
      <c r="L49" s="133"/>
      <c r="M49" s="133"/>
      <c r="N49" s="133"/>
      <c r="O49" s="133"/>
      <c r="P49" s="134"/>
      <c r="Q49" s="135" t="s">
        <v>44</v>
      </c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7"/>
    </row>
    <row r="50" spans="1:32" ht="18.75" customHeight="1">
      <c r="A50" s="21"/>
      <c r="B50" s="161" t="s">
        <v>85</v>
      </c>
      <c r="C50" s="162"/>
      <c r="D50" s="162"/>
      <c r="E50" s="162"/>
      <c r="F50" s="162"/>
      <c r="G50" s="162"/>
      <c r="H50" s="163"/>
      <c r="I50" s="358"/>
      <c r="J50" s="359"/>
      <c r="K50" s="359"/>
      <c r="L50" s="359"/>
      <c r="M50" s="359"/>
      <c r="N50" s="359"/>
      <c r="O50" s="359"/>
      <c r="P50" s="360"/>
      <c r="Q50" s="364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6"/>
    </row>
    <row r="51" spans="1:32">
      <c r="A51" s="21"/>
      <c r="B51" s="161"/>
      <c r="C51" s="162"/>
      <c r="D51" s="162"/>
      <c r="E51" s="162"/>
      <c r="F51" s="162"/>
      <c r="G51" s="162"/>
      <c r="H51" s="163"/>
      <c r="I51" s="361"/>
      <c r="J51" s="362"/>
      <c r="K51" s="362"/>
      <c r="L51" s="362"/>
      <c r="M51" s="362"/>
      <c r="N51" s="362"/>
      <c r="O51" s="362"/>
      <c r="P51" s="363"/>
      <c r="Q51" s="367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9"/>
    </row>
    <row r="52" spans="1:32" ht="19.5" customHeight="1" thickBot="1">
      <c r="A52" s="21"/>
      <c r="B52" s="161"/>
      <c r="C52" s="162"/>
      <c r="D52" s="162"/>
      <c r="E52" s="162"/>
      <c r="F52" s="162"/>
      <c r="G52" s="162"/>
      <c r="H52" s="163"/>
      <c r="I52" s="236" t="s">
        <v>48</v>
      </c>
      <c r="J52" s="237"/>
      <c r="K52" s="237"/>
      <c r="L52" s="237"/>
      <c r="M52" s="237"/>
      <c r="N52" s="237"/>
      <c r="O52" s="237"/>
      <c r="P52" s="238"/>
      <c r="Q52" s="135" t="s">
        <v>49</v>
      </c>
      <c r="R52" s="136"/>
      <c r="S52" s="136"/>
      <c r="T52" s="136"/>
      <c r="U52" s="136"/>
      <c r="V52" s="136"/>
      <c r="W52" s="136"/>
      <c r="X52" s="137"/>
      <c r="Y52" s="135" t="s">
        <v>36</v>
      </c>
      <c r="Z52" s="136"/>
      <c r="AA52" s="136"/>
      <c r="AB52" s="137"/>
      <c r="AC52" s="144" t="s">
        <v>37</v>
      </c>
      <c r="AD52" s="145"/>
      <c r="AE52" s="145"/>
      <c r="AF52" s="146"/>
    </row>
    <row r="53" spans="1:32" ht="18.75" customHeight="1">
      <c r="A53" s="21"/>
      <c r="B53" s="161"/>
      <c r="C53" s="162"/>
      <c r="D53" s="162"/>
      <c r="E53" s="162"/>
      <c r="F53" s="162"/>
      <c r="G53" s="162"/>
      <c r="H53" s="163"/>
      <c r="I53" s="352"/>
      <c r="J53" s="353"/>
      <c r="K53" s="353"/>
      <c r="L53" s="353"/>
      <c r="M53" s="353"/>
      <c r="N53" s="353"/>
      <c r="O53" s="353"/>
      <c r="P53" s="354"/>
      <c r="Q53" s="352"/>
      <c r="R53" s="353"/>
      <c r="S53" s="353"/>
      <c r="T53" s="353"/>
      <c r="U53" s="353"/>
      <c r="V53" s="353"/>
      <c r="W53" s="353"/>
      <c r="X53" s="354"/>
      <c r="Y53" s="195">
        <f>I53+Q53*2</f>
        <v>0</v>
      </c>
      <c r="Z53" s="196"/>
      <c r="AA53" s="196"/>
      <c r="AB53" s="196"/>
      <c r="AC53" s="138">
        <f>MIN(500000,Y53*5000)</f>
        <v>0</v>
      </c>
      <c r="AD53" s="139"/>
      <c r="AE53" s="139"/>
      <c r="AF53" s="140"/>
    </row>
    <row r="54" spans="1:32" ht="19.5" thickBot="1">
      <c r="A54" s="21"/>
      <c r="B54" s="164"/>
      <c r="C54" s="165"/>
      <c r="D54" s="165"/>
      <c r="E54" s="165"/>
      <c r="F54" s="165"/>
      <c r="G54" s="165"/>
      <c r="H54" s="166"/>
      <c r="I54" s="355"/>
      <c r="J54" s="356"/>
      <c r="K54" s="356"/>
      <c r="L54" s="356"/>
      <c r="M54" s="356"/>
      <c r="N54" s="356"/>
      <c r="O54" s="356"/>
      <c r="P54" s="357"/>
      <c r="Q54" s="355"/>
      <c r="R54" s="356"/>
      <c r="S54" s="356"/>
      <c r="T54" s="356"/>
      <c r="U54" s="356"/>
      <c r="V54" s="356"/>
      <c r="W54" s="356"/>
      <c r="X54" s="357"/>
      <c r="Y54" s="197"/>
      <c r="Z54" s="198"/>
      <c r="AA54" s="198"/>
      <c r="AB54" s="198"/>
      <c r="AC54" s="141"/>
      <c r="AD54" s="142"/>
      <c r="AE54" s="142"/>
      <c r="AF54" s="143"/>
    </row>
    <row r="55" spans="1:32">
      <c r="B55" s="1" t="s">
        <v>75</v>
      </c>
      <c r="K55" s="18"/>
      <c r="L55" s="18"/>
      <c r="M55" s="18"/>
      <c r="N55" s="18"/>
      <c r="O55" s="18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19.5" customHeight="1">
      <c r="A56" s="21"/>
      <c r="B56" s="131"/>
      <c r="C56" s="131"/>
      <c r="D56" s="131"/>
      <c r="E56" s="131"/>
      <c r="F56" s="131"/>
      <c r="G56" s="131"/>
      <c r="H56" s="131"/>
      <c r="I56" s="132" t="s">
        <v>43</v>
      </c>
      <c r="J56" s="133"/>
      <c r="K56" s="133"/>
      <c r="L56" s="133"/>
      <c r="M56" s="133"/>
      <c r="N56" s="133"/>
      <c r="O56" s="133"/>
      <c r="P56" s="134"/>
      <c r="Q56" s="135" t="s">
        <v>44</v>
      </c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7"/>
    </row>
    <row r="57" spans="1:32" ht="18.75" customHeight="1">
      <c r="A57" s="21"/>
      <c r="B57" s="161" t="s">
        <v>85</v>
      </c>
      <c r="C57" s="162"/>
      <c r="D57" s="162"/>
      <c r="E57" s="162"/>
      <c r="F57" s="162"/>
      <c r="G57" s="162"/>
      <c r="H57" s="163"/>
      <c r="I57" s="340">
        <v>96.5</v>
      </c>
      <c r="J57" s="341"/>
      <c r="K57" s="341"/>
      <c r="L57" s="341"/>
      <c r="M57" s="341"/>
      <c r="N57" s="341"/>
      <c r="O57" s="341"/>
      <c r="P57" s="342"/>
      <c r="Q57" s="346" t="s">
        <v>92</v>
      </c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8"/>
    </row>
    <row r="58" spans="1:32">
      <c r="A58" s="21"/>
      <c r="B58" s="161"/>
      <c r="C58" s="162"/>
      <c r="D58" s="162"/>
      <c r="E58" s="162"/>
      <c r="F58" s="162"/>
      <c r="G58" s="162"/>
      <c r="H58" s="163"/>
      <c r="I58" s="343"/>
      <c r="J58" s="344"/>
      <c r="K58" s="344"/>
      <c r="L58" s="344"/>
      <c r="M58" s="344"/>
      <c r="N58" s="344"/>
      <c r="O58" s="344"/>
      <c r="P58" s="345"/>
      <c r="Q58" s="349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1"/>
    </row>
    <row r="59" spans="1:32" ht="19.5" customHeight="1" thickBot="1">
      <c r="A59" s="21"/>
      <c r="B59" s="161"/>
      <c r="C59" s="162"/>
      <c r="D59" s="162"/>
      <c r="E59" s="162"/>
      <c r="F59" s="162"/>
      <c r="G59" s="162"/>
      <c r="H59" s="163"/>
      <c r="I59" s="236" t="s">
        <v>48</v>
      </c>
      <c r="J59" s="237"/>
      <c r="K59" s="237"/>
      <c r="L59" s="237"/>
      <c r="M59" s="237"/>
      <c r="N59" s="237"/>
      <c r="O59" s="237"/>
      <c r="P59" s="238"/>
      <c r="Q59" s="135" t="s">
        <v>49</v>
      </c>
      <c r="R59" s="136"/>
      <c r="S59" s="136"/>
      <c r="T59" s="136"/>
      <c r="U59" s="136"/>
      <c r="V59" s="136"/>
      <c r="W59" s="136"/>
      <c r="X59" s="137"/>
      <c r="Y59" s="135" t="s">
        <v>36</v>
      </c>
      <c r="Z59" s="136"/>
      <c r="AA59" s="136"/>
      <c r="AB59" s="137"/>
      <c r="AC59" s="144" t="s">
        <v>37</v>
      </c>
      <c r="AD59" s="145"/>
      <c r="AE59" s="145"/>
      <c r="AF59" s="146"/>
    </row>
    <row r="60" spans="1:32" ht="18.75" customHeight="1">
      <c r="A60" s="21"/>
      <c r="B60" s="161"/>
      <c r="C60" s="162"/>
      <c r="D60" s="162"/>
      <c r="E60" s="162"/>
      <c r="F60" s="162"/>
      <c r="G60" s="162"/>
      <c r="H60" s="163"/>
      <c r="I60" s="334">
        <v>3</v>
      </c>
      <c r="J60" s="335"/>
      <c r="K60" s="335"/>
      <c r="L60" s="335"/>
      <c r="M60" s="335"/>
      <c r="N60" s="335"/>
      <c r="O60" s="335"/>
      <c r="P60" s="336"/>
      <c r="Q60" s="334">
        <v>1</v>
      </c>
      <c r="R60" s="335"/>
      <c r="S60" s="335"/>
      <c r="T60" s="335"/>
      <c r="U60" s="335"/>
      <c r="V60" s="335"/>
      <c r="W60" s="335"/>
      <c r="X60" s="336"/>
      <c r="Y60" s="195">
        <f>I60+Q60*2</f>
        <v>5</v>
      </c>
      <c r="Z60" s="196"/>
      <c r="AA60" s="196"/>
      <c r="AB60" s="196"/>
      <c r="AC60" s="138">
        <f>MIN(500000,Y60*20000)</f>
        <v>100000</v>
      </c>
      <c r="AD60" s="139"/>
      <c r="AE60" s="139"/>
      <c r="AF60" s="140"/>
    </row>
    <row r="61" spans="1:32" ht="19.5" thickBot="1">
      <c r="A61" s="21"/>
      <c r="B61" s="164"/>
      <c r="C61" s="165"/>
      <c r="D61" s="165"/>
      <c r="E61" s="165"/>
      <c r="F61" s="165"/>
      <c r="G61" s="165"/>
      <c r="H61" s="166"/>
      <c r="I61" s="337"/>
      <c r="J61" s="338"/>
      <c r="K61" s="338"/>
      <c r="L61" s="338"/>
      <c r="M61" s="338"/>
      <c r="N61" s="338"/>
      <c r="O61" s="338"/>
      <c r="P61" s="339"/>
      <c r="Q61" s="337"/>
      <c r="R61" s="338"/>
      <c r="S61" s="338"/>
      <c r="T61" s="338"/>
      <c r="U61" s="338"/>
      <c r="V61" s="338"/>
      <c r="W61" s="338"/>
      <c r="X61" s="339"/>
      <c r="Y61" s="197"/>
      <c r="Z61" s="198"/>
      <c r="AA61" s="198"/>
      <c r="AB61" s="198"/>
      <c r="AC61" s="141"/>
      <c r="AD61" s="142"/>
      <c r="AE61" s="142"/>
      <c r="AF61" s="143"/>
    </row>
    <row r="62" spans="1:32">
      <c r="A62" s="21"/>
      <c r="B62" s="101" t="s">
        <v>50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71"/>
      <c r="O62" s="46"/>
      <c r="P62" s="46"/>
      <c r="Q62" s="46"/>
      <c r="R62" s="46"/>
      <c r="S62" s="46"/>
      <c r="T62" s="45"/>
      <c r="U62" s="45"/>
      <c r="V62" s="45"/>
      <c r="W62" s="45"/>
      <c r="X62" s="45"/>
      <c r="Y62" s="73"/>
      <c r="Z62" s="73"/>
      <c r="AA62" s="73"/>
      <c r="AB62" s="73"/>
      <c r="AC62" s="44"/>
      <c r="AD62" s="44"/>
      <c r="AE62" s="44"/>
      <c r="AF62" s="44"/>
    </row>
    <row r="63" spans="1:32">
      <c r="A63" s="21"/>
      <c r="B63" s="147" t="s">
        <v>86</v>
      </c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61"/>
      <c r="Q63" s="61"/>
      <c r="R63" s="61"/>
      <c r="S63" s="61"/>
      <c r="T63" s="45"/>
      <c r="U63" s="45"/>
      <c r="V63" s="45"/>
      <c r="W63" s="45"/>
      <c r="X63" s="45"/>
      <c r="Y63" s="73"/>
      <c r="Z63" s="73"/>
      <c r="AA63" s="73"/>
      <c r="AB63" s="73"/>
      <c r="AC63" s="44"/>
      <c r="AD63" s="44"/>
      <c r="AE63" s="44"/>
      <c r="AF63" s="44"/>
    </row>
    <row r="64" spans="1:32">
      <c r="A64" s="2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ht="24">
      <c r="A65" s="21"/>
      <c r="B65" s="21" t="s">
        <v>16</v>
      </c>
      <c r="C65" s="21"/>
      <c r="D65" s="21"/>
      <c r="E65" s="22"/>
      <c r="F65" s="36"/>
      <c r="G65" s="23" t="s">
        <v>31</v>
      </c>
      <c r="H65" s="21"/>
      <c r="I65" s="21"/>
      <c r="J65" s="21"/>
      <c r="K65" s="21"/>
      <c r="L65" s="148">
        <f>I67+I69</f>
        <v>350000</v>
      </c>
      <c r="M65" s="148"/>
      <c r="N65" s="148"/>
      <c r="O65" s="148"/>
      <c r="P65" s="148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3"/>
    </row>
    <row r="66" spans="1:32">
      <c r="A66" s="21"/>
      <c r="B66" s="23"/>
      <c r="C66" s="21"/>
      <c r="D66" s="21"/>
      <c r="E66" s="22"/>
      <c r="F66" s="21"/>
      <c r="G66" s="21"/>
      <c r="H66" s="21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ht="19.5">
      <c r="A67" s="21"/>
      <c r="B67" s="23"/>
      <c r="C67" s="37" t="s">
        <v>38</v>
      </c>
      <c r="D67" s="38"/>
      <c r="E67" s="38"/>
      <c r="F67" s="38"/>
      <c r="G67" s="38"/>
      <c r="H67" s="37"/>
      <c r="I67" s="124">
        <f>AC38</f>
        <v>250000</v>
      </c>
      <c r="J67" s="124"/>
      <c r="K67" s="124"/>
      <c r="L67" s="124"/>
      <c r="M67" s="39"/>
      <c r="N67" s="39"/>
      <c r="O67" s="21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>
      <c r="A68" s="21"/>
      <c r="B68" s="23"/>
      <c r="C68" s="23"/>
      <c r="D68" s="21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ht="19.5">
      <c r="A69" s="21"/>
      <c r="B69" s="23"/>
      <c r="C69" s="40" t="s">
        <v>7</v>
      </c>
      <c r="D69" s="40"/>
      <c r="E69" s="40"/>
      <c r="F69" s="40"/>
      <c r="G69" s="40"/>
      <c r="H69" s="41"/>
      <c r="I69" s="124">
        <f>AC53+AC60</f>
        <v>100000</v>
      </c>
      <c r="J69" s="124"/>
      <c r="K69" s="124"/>
      <c r="L69" s="124"/>
      <c r="M69" s="39"/>
      <c r="N69" s="39"/>
      <c r="O69" s="21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>
      <c r="A70" s="21"/>
      <c r="B70" s="23"/>
      <c r="C70" s="21"/>
      <c r="D70" s="21"/>
      <c r="E70" s="22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>
      <c r="B71" s="3"/>
      <c r="C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</sheetData>
  <sheetProtection algorithmName="SHA-512" hashValue="vo1BYgqUP07i4LYBHcD6/h5c/KMLHWrcqgv4hg+H8l5161H+COD2CsZr4RIf5OBGStLQ6qLuoqg7ryf8BXjLPQ==" saltValue="MbP2qqFvGmFXsbH0msJghg==" spinCount="100000" sheet="1" objects="1" scenarios="1"/>
  <mergeCells count="115">
    <mergeCell ref="P11:R11"/>
    <mergeCell ref="S11:AE11"/>
    <mergeCell ref="P12:R13"/>
    <mergeCell ref="S12:AE13"/>
    <mergeCell ref="P15:R15"/>
    <mergeCell ref="X15:Y15"/>
    <mergeCell ref="A2:AE3"/>
    <mergeCell ref="X5:Y5"/>
    <mergeCell ref="P9:R10"/>
    <mergeCell ref="S9:T9"/>
    <mergeCell ref="U9:AE9"/>
    <mergeCell ref="S10:T10"/>
    <mergeCell ref="U10:AE10"/>
    <mergeCell ref="S22:AE22"/>
    <mergeCell ref="S23:AE23"/>
    <mergeCell ref="P24:R24"/>
    <mergeCell ref="S24:AE24"/>
    <mergeCell ref="AL24:AQ24"/>
    <mergeCell ref="D27:O27"/>
    <mergeCell ref="S27:AC27"/>
    <mergeCell ref="P19:R20"/>
    <mergeCell ref="S19:T19"/>
    <mergeCell ref="U19:AE19"/>
    <mergeCell ref="S20:T20"/>
    <mergeCell ref="U20:AE20"/>
    <mergeCell ref="P21:R21"/>
    <mergeCell ref="S21:AE21"/>
    <mergeCell ref="D28:O28"/>
    <mergeCell ref="S28:AC28"/>
    <mergeCell ref="Q31:R31"/>
    <mergeCell ref="B34:AE34"/>
    <mergeCell ref="B36:H37"/>
    <mergeCell ref="I36:L36"/>
    <mergeCell ref="M36:P36"/>
    <mergeCell ref="Q36:T36"/>
    <mergeCell ref="U36:X36"/>
    <mergeCell ref="Y36:AB37"/>
    <mergeCell ref="AC36:AF37"/>
    <mergeCell ref="I37:J37"/>
    <mergeCell ref="K37:L37"/>
    <mergeCell ref="M37:N37"/>
    <mergeCell ref="O37:P37"/>
    <mergeCell ref="Q37:R37"/>
    <mergeCell ref="S37:T37"/>
    <mergeCell ref="U37:V37"/>
    <mergeCell ref="W37:X37"/>
    <mergeCell ref="B40:H41"/>
    <mergeCell ref="I40:J41"/>
    <mergeCell ref="K40:L41"/>
    <mergeCell ref="M40:N41"/>
    <mergeCell ref="O40:P41"/>
    <mergeCell ref="B38:H39"/>
    <mergeCell ref="I38:J39"/>
    <mergeCell ref="K38:L39"/>
    <mergeCell ref="M38:N39"/>
    <mergeCell ref="O38:P39"/>
    <mergeCell ref="Q40:R41"/>
    <mergeCell ref="S40:T41"/>
    <mergeCell ref="U40:V41"/>
    <mergeCell ref="W40:X41"/>
    <mergeCell ref="Y40:AB41"/>
    <mergeCell ref="AC40:AF41"/>
    <mergeCell ref="S38:T39"/>
    <mergeCell ref="U38:V39"/>
    <mergeCell ref="W38:X39"/>
    <mergeCell ref="Y38:AB39"/>
    <mergeCell ref="AC38:AF39"/>
    <mergeCell ref="Q38:R39"/>
    <mergeCell ref="S42:T43"/>
    <mergeCell ref="U42:V43"/>
    <mergeCell ref="W42:X43"/>
    <mergeCell ref="Y42:AB43"/>
    <mergeCell ref="AC42:AF43"/>
    <mergeCell ref="B43:H43"/>
    <mergeCell ref="B42:H42"/>
    <mergeCell ref="I42:J43"/>
    <mergeCell ref="K42:L43"/>
    <mergeCell ref="M42:N43"/>
    <mergeCell ref="O42:P43"/>
    <mergeCell ref="Q42:R43"/>
    <mergeCell ref="Y53:AB54"/>
    <mergeCell ref="AC53:AF54"/>
    <mergeCell ref="B46:AE46"/>
    <mergeCell ref="B49:H49"/>
    <mergeCell ref="I49:P49"/>
    <mergeCell ref="Q49:AF49"/>
    <mergeCell ref="B50:H54"/>
    <mergeCell ref="I50:P51"/>
    <mergeCell ref="Q50:AF51"/>
    <mergeCell ref="I52:P52"/>
    <mergeCell ref="Q52:X52"/>
    <mergeCell ref="L65:P65"/>
    <mergeCell ref="I67:L67"/>
    <mergeCell ref="I69:L69"/>
    <mergeCell ref="C11:J16"/>
    <mergeCell ref="I60:P61"/>
    <mergeCell ref="Q60:X61"/>
    <mergeCell ref="Y60:AB61"/>
    <mergeCell ref="AC60:AF61"/>
    <mergeCell ref="B62:M62"/>
    <mergeCell ref="B63:O63"/>
    <mergeCell ref="B56:H56"/>
    <mergeCell ref="I56:P56"/>
    <mergeCell ref="Q56:AF56"/>
    <mergeCell ref="B57:H61"/>
    <mergeCell ref="I57:P58"/>
    <mergeCell ref="Q57:AF58"/>
    <mergeCell ref="I59:P59"/>
    <mergeCell ref="Q59:X59"/>
    <mergeCell ref="Y59:AB59"/>
    <mergeCell ref="AC59:AF59"/>
    <mergeCell ref="Y52:AB52"/>
    <mergeCell ref="AC52:AF52"/>
    <mergeCell ref="I53:P54"/>
    <mergeCell ref="Q53:X54"/>
  </mergeCells>
  <phoneticPr fontId="9"/>
  <dataValidations count="1">
    <dataValidation type="list" allowBlank="1" showInputMessage="1" showErrorMessage="1" sqref="X15:Y15 P15" xr:uid="{88E981CF-6081-453F-8AAF-316CCF95DB48}">
      <formula1>$BB$9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59" fitToHeight="0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6B95-7B5F-485B-95CE-4DB93BDB810A}">
  <sheetPr>
    <pageSetUpPr fitToPage="1"/>
  </sheetPr>
  <dimension ref="A1:MG87"/>
  <sheetViews>
    <sheetView view="pageBreakPreview" topLeftCell="A63" zoomScaleSheetLayoutView="100" workbookViewId="0">
      <selection activeCell="AB1" sqref="AB1"/>
    </sheetView>
  </sheetViews>
  <sheetFormatPr defaultRowHeight="18.75"/>
  <cols>
    <col min="1" max="4" width="4.125" style="1" customWidth="1"/>
    <col min="5" max="5" width="4.125" style="2" customWidth="1"/>
    <col min="6" max="8" width="4.125" style="1" customWidth="1"/>
    <col min="9" max="24" width="3.125" style="1" customWidth="1"/>
    <col min="25" max="31" width="4.125" style="1" customWidth="1"/>
    <col min="32" max="32" width="4.125" style="3" customWidth="1"/>
    <col min="33" max="123" width="3.625" style="3" customWidth="1"/>
    <col min="124" max="16384" width="9" style="3"/>
  </cols>
  <sheetData>
    <row r="1" spans="1:345">
      <c r="A1" s="21" t="s">
        <v>41</v>
      </c>
      <c r="B1" s="21"/>
      <c r="C1" s="21"/>
      <c r="D1" s="21"/>
      <c r="E1" s="22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3"/>
      <c r="MG1" s="59">
        <f>Y38-MAX(Y40,Y42,Y44)</f>
        <v>45</v>
      </c>
    </row>
    <row r="2" spans="1:345" ht="18.75" customHeight="1">
      <c r="A2" s="167" t="s">
        <v>54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23"/>
    </row>
    <row r="3" spans="1:345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23"/>
    </row>
    <row r="4" spans="1:345" ht="19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/>
    </row>
    <row r="5" spans="1:345" ht="19.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74" t="s">
        <v>4</v>
      </c>
      <c r="Y5" s="174"/>
      <c r="Z5" s="25"/>
      <c r="AA5" s="24" t="s">
        <v>12</v>
      </c>
      <c r="AB5" s="25"/>
      <c r="AC5" s="24" t="s">
        <v>6</v>
      </c>
      <c r="AD5" s="25"/>
      <c r="AE5" s="24" t="s">
        <v>2</v>
      </c>
      <c r="AF5" s="23"/>
    </row>
    <row r="6" spans="1:345" ht="19.5">
      <c r="A6" s="26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/>
    </row>
    <row r="7" spans="1:345" ht="19.5">
      <c r="A7" s="26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/>
    </row>
    <row r="8" spans="1:345" ht="19.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 t="s">
        <v>15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</row>
    <row r="9" spans="1:345" ht="19.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2" t="s">
        <v>0</v>
      </c>
      <c r="Q9" s="103"/>
      <c r="R9" s="104"/>
      <c r="S9" s="175" t="s">
        <v>9</v>
      </c>
      <c r="T9" s="176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5"/>
      <c r="AF9" s="23"/>
      <c r="AV9" s="5" t="s">
        <v>21</v>
      </c>
    </row>
    <row r="10" spans="1:345" ht="50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05"/>
      <c r="Q10" s="106"/>
      <c r="R10" s="107"/>
      <c r="S10" s="179" t="s">
        <v>8</v>
      </c>
      <c r="T10" s="180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7"/>
      <c r="AF10" s="23"/>
    </row>
    <row r="11" spans="1:345" ht="25.5" customHeight="1">
      <c r="A11" s="24"/>
      <c r="B11" s="24"/>
      <c r="C11" s="333" t="s">
        <v>51</v>
      </c>
      <c r="D11" s="333"/>
      <c r="E11" s="333"/>
      <c r="F11" s="333"/>
      <c r="G11" s="333"/>
      <c r="H11" s="333"/>
      <c r="I11" s="333"/>
      <c r="J11" s="333"/>
      <c r="K11" s="52"/>
      <c r="L11" s="24"/>
      <c r="M11" s="24"/>
      <c r="N11" s="24"/>
      <c r="O11" s="24"/>
      <c r="P11" s="84" t="s">
        <v>17</v>
      </c>
      <c r="Q11" s="85"/>
      <c r="R11" s="83"/>
      <c r="S11" s="380"/>
      <c r="T11" s="381"/>
      <c r="U11" s="381"/>
      <c r="V11" s="382"/>
      <c r="W11" s="381"/>
      <c r="X11" s="381"/>
      <c r="Y11" s="381"/>
      <c r="Z11" s="381"/>
      <c r="AA11" s="381"/>
      <c r="AB11" s="381"/>
      <c r="AC11" s="381"/>
      <c r="AD11" s="381"/>
      <c r="AE11" s="383"/>
      <c r="AF11" s="23"/>
    </row>
    <row r="12" spans="1:345" ht="19.5" customHeight="1">
      <c r="A12" s="24"/>
      <c r="B12" s="24"/>
      <c r="C12" s="333"/>
      <c r="D12" s="333"/>
      <c r="E12" s="333"/>
      <c r="F12" s="333"/>
      <c r="G12" s="333"/>
      <c r="H12" s="333"/>
      <c r="I12" s="333"/>
      <c r="J12" s="333"/>
      <c r="K12" s="52"/>
      <c r="L12" s="24"/>
      <c r="M12" s="24"/>
      <c r="N12" s="24"/>
      <c r="O12" s="24"/>
      <c r="P12" s="108" t="s">
        <v>40</v>
      </c>
      <c r="Q12" s="109"/>
      <c r="R12" s="110"/>
      <c r="S12" s="388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90"/>
      <c r="AF12" s="23"/>
    </row>
    <row r="13" spans="1:345">
      <c r="A13" s="21"/>
      <c r="B13" s="21"/>
      <c r="C13" s="333"/>
      <c r="D13" s="333"/>
      <c r="E13" s="333"/>
      <c r="F13" s="333"/>
      <c r="G13" s="333"/>
      <c r="H13" s="333"/>
      <c r="I13" s="333"/>
      <c r="J13" s="333"/>
      <c r="K13" s="52"/>
      <c r="L13" s="21"/>
      <c r="M13" s="21"/>
      <c r="N13" s="21"/>
      <c r="O13" s="21"/>
      <c r="P13" s="111"/>
      <c r="Q13" s="112"/>
      <c r="R13" s="113"/>
      <c r="S13" s="391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3"/>
      <c r="AF13" s="23"/>
    </row>
    <row r="14" spans="1:345" ht="11.25" customHeight="1" thickBot="1">
      <c r="A14" s="21"/>
      <c r="B14" s="21"/>
      <c r="C14" s="333"/>
      <c r="D14" s="333"/>
      <c r="E14" s="333"/>
      <c r="F14" s="333"/>
      <c r="G14" s="333"/>
      <c r="H14" s="333"/>
      <c r="I14" s="333"/>
      <c r="J14" s="333"/>
      <c r="K14" s="52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</row>
    <row r="15" spans="1:345" ht="18.75" customHeight="1" thickBot="1">
      <c r="A15" s="21"/>
      <c r="B15" s="21"/>
      <c r="C15" s="333"/>
      <c r="D15" s="333"/>
      <c r="E15" s="333"/>
      <c r="F15" s="333"/>
      <c r="G15" s="333"/>
      <c r="H15" s="333"/>
      <c r="I15" s="333"/>
      <c r="J15" s="333"/>
      <c r="K15" s="52"/>
      <c r="L15" s="21"/>
      <c r="M15" s="21"/>
      <c r="N15" s="21"/>
      <c r="O15" s="21"/>
      <c r="P15" s="98"/>
      <c r="Q15" s="99"/>
      <c r="R15" s="100"/>
      <c r="S15" s="27" t="s">
        <v>18</v>
      </c>
      <c r="T15" s="21"/>
      <c r="U15" s="21"/>
      <c r="V15" s="21"/>
      <c r="W15" s="21"/>
      <c r="X15" s="98"/>
      <c r="Y15" s="100"/>
      <c r="Z15" s="27" t="s">
        <v>20</v>
      </c>
      <c r="AA15" s="21"/>
      <c r="AB15" s="21"/>
      <c r="AC15" s="21"/>
      <c r="AD15" s="21"/>
      <c r="AE15" s="21"/>
      <c r="AF15" s="23"/>
    </row>
    <row r="16" spans="1:345">
      <c r="A16" s="21"/>
      <c r="B16" s="21"/>
      <c r="C16" s="333"/>
      <c r="D16" s="333"/>
      <c r="E16" s="333"/>
      <c r="F16" s="333"/>
      <c r="G16" s="333"/>
      <c r="H16" s="333"/>
      <c r="I16" s="333"/>
      <c r="J16" s="333"/>
      <c r="K16" s="52"/>
      <c r="L16" s="21"/>
      <c r="M16" s="21"/>
      <c r="N16" s="21"/>
      <c r="O16" s="21"/>
      <c r="P16" s="21" t="s">
        <v>22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</row>
    <row r="17" spans="1:49" ht="9.75" customHeight="1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</row>
    <row r="18" spans="1:49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24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</row>
    <row r="19" spans="1:49" ht="19.5" customHeight="1">
      <c r="A19" s="21"/>
      <c r="B19" s="21"/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8" t="s">
        <v>23</v>
      </c>
      <c r="Q19" s="109"/>
      <c r="R19" s="110"/>
      <c r="S19" s="175" t="s">
        <v>9</v>
      </c>
      <c r="T19" s="176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5"/>
      <c r="AF19" s="23"/>
    </row>
    <row r="20" spans="1:49" ht="50.25" customHeight="1">
      <c r="A20" s="21"/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11"/>
      <c r="Q20" s="112"/>
      <c r="R20" s="113"/>
      <c r="S20" s="187" t="s">
        <v>8</v>
      </c>
      <c r="T20" s="188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7"/>
      <c r="AF20" s="23"/>
    </row>
    <row r="21" spans="1:49" ht="19.5">
      <c r="A21" s="21"/>
      <c r="B21" s="21"/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5" t="s">
        <v>17</v>
      </c>
      <c r="Q21" s="96"/>
      <c r="R21" s="97"/>
      <c r="S21" s="380"/>
      <c r="T21" s="381"/>
      <c r="U21" s="381"/>
      <c r="V21" s="382"/>
      <c r="W21" s="381"/>
      <c r="X21" s="381"/>
      <c r="Y21" s="381"/>
      <c r="Z21" s="381"/>
      <c r="AA21" s="381"/>
      <c r="AB21" s="381"/>
      <c r="AC21" s="381"/>
      <c r="AD21" s="381"/>
      <c r="AE21" s="383"/>
      <c r="AF21" s="23"/>
    </row>
    <row r="22" spans="1:49" ht="19.5">
      <c r="A22" s="21"/>
      <c r="B22" s="21"/>
      <c r="C22" s="21"/>
      <c r="D22" s="21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84" t="s">
        <v>25</v>
      </c>
      <c r="Q22" s="85"/>
      <c r="R22" s="83"/>
      <c r="S22" s="380"/>
      <c r="T22" s="381"/>
      <c r="U22" s="381"/>
      <c r="V22" s="382"/>
      <c r="W22" s="381"/>
      <c r="X22" s="381"/>
      <c r="Y22" s="381"/>
      <c r="Z22" s="381"/>
      <c r="AA22" s="381"/>
      <c r="AB22" s="381"/>
      <c r="AC22" s="381"/>
      <c r="AD22" s="381"/>
      <c r="AE22" s="383"/>
      <c r="AF22" s="23"/>
    </row>
    <row r="23" spans="1:49" ht="19.5">
      <c r="A23" s="21"/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84" t="s">
        <v>19</v>
      </c>
      <c r="Q23" s="85"/>
      <c r="R23" s="83"/>
      <c r="S23" s="380"/>
      <c r="T23" s="381"/>
      <c r="U23" s="381"/>
      <c r="V23" s="382"/>
      <c r="W23" s="381"/>
      <c r="X23" s="381"/>
      <c r="Y23" s="381"/>
      <c r="Z23" s="381"/>
      <c r="AA23" s="381"/>
      <c r="AB23" s="381"/>
      <c r="AC23" s="381"/>
      <c r="AD23" s="381"/>
      <c r="AE23" s="383"/>
      <c r="AF23" s="23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9" ht="19.5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84" t="s">
        <v>27</v>
      </c>
      <c r="Q24" s="85"/>
      <c r="R24" s="83"/>
      <c r="S24" s="380"/>
      <c r="T24" s="381"/>
      <c r="U24" s="381"/>
      <c r="V24" s="382"/>
      <c r="W24" s="381"/>
      <c r="X24" s="381"/>
      <c r="Y24" s="381"/>
      <c r="Z24" s="381"/>
      <c r="AA24" s="381"/>
      <c r="AB24" s="381"/>
      <c r="AC24" s="381"/>
      <c r="AD24" s="381"/>
      <c r="AE24" s="383"/>
      <c r="AF24" s="23"/>
      <c r="AI24" s="6"/>
      <c r="AJ24" s="7"/>
      <c r="AK24" s="7"/>
      <c r="AL24" s="7"/>
      <c r="AM24" s="227"/>
      <c r="AN24" s="227"/>
      <c r="AO24" s="227"/>
      <c r="AP24" s="227"/>
      <c r="AQ24" s="227"/>
      <c r="AR24" s="227"/>
    </row>
    <row r="25" spans="1:49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3"/>
      <c r="AI25" s="6"/>
      <c r="AJ25" s="7"/>
      <c r="AK25" s="7"/>
      <c r="AL25" s="7"/>
      <c r="AM25" s="227"/>
      <c r="AN25" s="227"/>
      <c r="AO25" s="227"/>
      <c r="AP25" s="227"/>
      <c r="AQ25" s="227"/>
      <c r="AR25" s="227"/>
    </row>
    <row r="26" spans="1:49">
      <c r="A26" s="21"/>
      <c r="B26" s="21" t="s">
        <v>28</v>
      </c>
      <c r="C26" s="21"/>
      <c r="D26" s="21"/>
      <c r="E26" s="22"/>
      <c r="F26" s="11" t="s">
        <v>10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3"/>
      <c r="AI26" s="6"/>
      <c r="AJ26" s="6"/>
      <c r="AK26" s="6"/>
      <c r="AL26" s="6"/>
      <c r="AM26" s="6"/>
      <c r="AN26" s="6"/>
      <c r="AO26" s="6"/>
      <c r="AP26" s="53"/>
      <c r="AQ26" s="6"/>
      <c r="AR26" s="6"/>
    </row>
    <row r="27" spans="1:49" ht="21" customHeight="1">
      <c r="A27" s="21"/>
      <c r="B27" s="21"/>
      <c r="C27" s="28" t="s">
        <v>1</v>
      </c>
      <c r="D27" s="29"/>
      <c r="E27" s="377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9"/>
      <c r="Q27" s="28" t="s">
        <v>13</v>
      </c>
      <c r="R27" s="82"/>
      <c r="S27" s="29"/>
      <c r="T27" s="377"/>
      <c r="U27" s="378"/>
      <c r="V27" s="378"/>
      <c r="W27" s="378"/>
      <c r="X27" s="378"/>
      <c r="Y27" s="378"/>
      <c r="Z27" s="378"/>
      <c r="AA27" s="378"/>
      <c r="AB27" s="378"/>
      <c r="AC27" s="378"/>
      <c r="AD27" s="379"/>
      <c r="AE27" s="21"/>
      <c r="AF27" s="23"/>
    </row>
    <row r="28" spans="1:49" ht="21" customHeight="1">
      <c r="A28" s="21"/>
      <c r="B28" s="21"/>
      <c r="C28" s="28" t="s">
        <v>29</v>
      </c>
      <c r="D28" s="29"/>
      <c r="E28" s="377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9"/>
      <c r="Q28" s="28" t="s">
        <v>30</v>
      </c>
      <c r="R28" s="82"/>
      <c r="S28" s="29"/>
      <c r="T28" s="377"/>
      <c r="U28" s="378"/>
      <c r="V28" s="378"/>
      <c r="W28" s="378"/>
      <c r="X28" s="378"/>
      <c r="Y28" s="378"/>
      <c r="Z28" s="378"/>
      <c r="AA28" s="378"/>
      <c r="AB28" s="378"/>
      <c r="AC28" s="378"/>
      <c r="AD28" s="379"/>
      <c r="AE28" s="21"/>
      <c r="AF28" s="23"/>
      <c r="AP28" s="4"/>
    </row>
    <row r="29" spans="1:49" ht="18.75" customHeight="1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3"/>
      <c r="AW29" s="6"/>
    </row>
    <row r="30" spans="1:49">
      <c r="A30" s="21"/>
      <c r="B30" s="21" t="s">
        <v>32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3"/>
      <c r="AW30" s="6"/>
    </row>
    <row r="31" spans="1:49" ht="21" customHeight="1">
      <c r="A31" s="21"/>
      <c r="B31" s="21"/>
      <c r="C31" s="30" t="s">
        <v>4</v>
      </c>
      <c r="D31" s="31"/>
      <c r="E31" s="32" t="s">
        <v>12</v>
      </c>
      <c r="F31" s="31"/>
      <c r="G31" s="32" t="s">
        <v>6</v>
      </c>
      <c r="H31" s="31"/>
      <c r="I31" s="32" t="s">
        <v>2</v>
      </c>
      <c r="J31" s="81"/>
      <c r="K31" s="32" t="s">
        <v>5</v>
      </c>
      <c r="L31" s="242" t="s">
        <v>4</v>
      </c>
      <c r="M31" s="242"/>
      <c r="N31" s="72"/>
      <c r="O31" s="32" t="s">
        <v>12</v>
      </c>
      <c r="P31" s="31"/>
      <c r="Q31" s="32" t="s">
        <v>6</v>
      </c>
      <c r="R31" s="378"/>
      <c r="S31" s="378"/>
      <c r="T31" s="34" t="s">
        <v>33</v>
      </c>
      <c r="U31" s="10" t="s">
        <v>94</v>
      </c>
      <c r="V31" s="10"/>
      <c r="W31" s="9"/>
      <c r="X31" s="21"/>
      <c r="Y31" s="21"/>
      <c r="Z31" s="21"/>
      <c r="AA31" s="21"/>
      <c r="AB31" s="21"/>
      <c r="AC31" s="21"/>
      <c r="AD31" s="21"/>
      <c r="AE31" s="21"/>
      <c r="AF31" s="23"/>
      <c r="AW31" s="6"/>
    </row>
    <row r="32" spans="1:49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3"/>
      <c r="AW32" s="6"/>
    </row>
    <row r="33" spans="1:49">
      <c r="A33" s="21"/>
      <c r="B33" s="47" t="s">
        <v>56</v>
      </c>
      <c r="C33" s="47"/>
      <c r="D33" s="47"/>
      <c r="E33" s="7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8"/>
      <c r="AW33" s="6"/>
    </row>
    <row r="34" spans="1:49">
      <c r="A34" s="21"/>
      <c r="B34" s="231" t="s">
        <v>76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48"/>
      <c r="AH34" s="55" t="s">
        <v>72</v>
      </c>
      <c r="AW34" s="6"/>
    </row>
    <row r="35" spans="1:49">
      <c r="A35" s="21"/>
      <c r="B35" s="90" t="s">
        <v>103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89"/>
      <c r="AF35" s="89"/>
      <c r="AH35" s="54" t="s">
        <v>71</v>
      </c>
      <c r="AI35" s="54"/>
      <c r="AJ35" s="54"/>
      <c r="AK35" s="55" t="s">
        <v>69</v>
      </c>
      <c r="AL35" s="54"/>
      <c r="AM35" s="54"/>
      <c r="AN35" s="54"/>
      <c r="AO35" s="54"/>
      <c r="AP35" s="54"/>
      <c r="AQ35" s="54"/>
      <c r="AR35" s="54"/>
      <c r="AS35" s="54"/>
      <c r="AT35" s="54"/>
      <c r="AW35" s="6"/>
    </row>
    <row r="36" spans="1:49" ht="19.5" customHeight="1">
      <c r="A36" s="47"/>
      <c r="B36" s="218"/>
      <c r="C36" s="219"/>
      <c r="D36" s="219"/>
      <c r="E36" s="219"/>
      <c r="F36" s="219"/>
      <c r="G36" s="219"/>
      <c r="H36" s="220"/>
      <c r="I36" s="202" t="s">
        <v>34</v>
      </c>
      <c r="J36" s="204"/>
      <c r="K36" s="204"/>
      <c r="L36" s="205"/>
      <c r="M36" s="224" t="s">
        <v>35</v>
      </c>
      <c r="N36" s="224"/>
      <c r="O36" s="224"/>
      <c r="P36" s="224"/>
      <c r="Q36" s="224" t="s">
        <v>26</v>
      </c>
      <c r="R36" s="224"/>
      <c r="S36" s="224"/>
      <c r="T36" s="224"/>
      <c r="U36" s="224" t="s">
        <v>11</v>
      </c>
      <c r="V36" s="224"/>
      <c r="W36" s="224"/>
      <c r="X36" s="224"/>
      <c r="Y36" s="206" t="s">
        <v>36</v>
      </c>
      <c r="Z36" s="207"/>
      <c r="AA36" s="207"/>
      <c r="AB36" s="208"/>
      <c r="AC36" s="212" t="s">
        <v>37</v>
      </c>
      <c r="AD36" s="213"/>
      <c r="AE36" s="213"/>
      <c r="AF36" s="214"/>
      <c r="AH36" s="259" t="s">
        <v>57</v>
      </c>
      <c r="AI36" s="257"/>
      <c r="AJ36" s="257"/>
      <c r="AK36" s="257"/>
      <c r="AL36" s="257"/>
      <c r="AM36" s="257"/>
      <c r="AN36" s="257"/>
      <c r="AO36" s="258"/>
      <c r="AP36" s="256" t="s">
        <v>63</v>
      </c>
      <c r="AQ36" s="257"/>
      <c r="AR36" s="257"/>
      <c r="AS36" s="257"/>
      <c r="AT36" s="258"/>
      <c r="AU36" s="6"/>
      <c r="AV36" s="57"/>
      <c r="AW36" s="58"/>
    </row>
    <row r="37" spans="1:49" ht="18.75" customHeight="1" thickBot="1">
      <c r="A37" s="47"/>
      <c r="B37" s="221"/>
      <c r="C37" s="222"/>
      <c r="D37" s="222"/>
      <c r="E37" s="222"/>
      <c r="F37" s="222"/>
      <c r="G37" s="222"/>
      <c r="H37" s="223"/>
      <c r="I37" s="202" t="s">
        <v>87</v>
      </c>
      <c r="J37" s="203"/>
      <c r="K37" s="273" t="s">
        <v>89</v>
      </c>
      <c r="L37" s="205"/>
      <c r="M37" s="202" t="s">
        <v>87</v>
      </c>
      <c r="N37" s="203"/>
      <c r="O37" s="273" t="s">
        <v>89</v>
      </c>
      <c r="P37" s="205"/>
      <c r="Q37" s="202" t="s">
        <v>87</v>
      </c>
      <c r="R37" s="203"/>
      <c r="S37" s="273" t="s">
        <v>89</v>
      </c>
      <c r="T37" s="205"/>
      <c r="U37" s="202" t="s">
        <v>87</v>
      </c>
      <c r="V37" s="203"/>
      <c r="W37" s="273" t="s">
        <v>89</v>
      </c>
      <c r="X37" s="205"/>
      <c r="Y37" s="209"/>
      <c r="Z37" s="210"/>
      <c r="AA37" s="210"/>
      <c r="AB37" s="211"/>
      <c r="AC37" s="215"/>
      <c r="AD37" s="216"/>
      <c r="AE37" s="216"/>
      <c r="AF37" s="217"/>
      <c r="AG37" s="88"/>
      <c r="AH37" s="257" t="s">
        <v>58</v>
      </c>
      <c r="AI37" s="257"/>
      <c r="AJ37" s="257"/>
      <c r="AK37" s="257"/>
      <c r="AL37" s="257"/>
      <c r="AM37" s="257"/>
      <c r="AN37" s="257"/>
      <c r="AO37" s="258"/>
      <c r="AP37" s="262" t="s">
        <v>70</v>
      </c>
      <c r="AQ37" s="263"/>
      <c r="AR37" s="263"/>
      <c r="AS37" s="263"/>
      <c r="AT37" s="264"/>
      <c r="AU37" s="6"/>
    </row>
    <row r="38" spans="1:49">
      <c r="A38" s="47"/>
      <c r="B38" s="309" t="s">
        <v>52</v>
      </c>
      <c r="C38" s="311" t="s">
        <v>93</v>
      </c>
      <c r="D38" s="311"/>
      <c r="E38" s="311"/>
      <c r="F38" s="311"/>
      <c r="G38" s="311"/>
      <c r="H38" s="312"/>
      <c r="I38" s="395">
        <v>50</v>
      </c>
      <c r="J38" s="396"/>
      <c r="K38" s="399">
        <v>10</v>
      </c>
      <c r="L38" s="400"/>
      <c r="M38" s="395">
        <v>100</v>
      </c>
      <c r="N38" s="396"/>
      <c r="O38" s="399">
        <v>30</v>
      </c>
      <c r="P38" s="400"/>
      <c r="Q38" s="395">
        <v>10</v>
      </c>
      <c r="R38" s="396"/>
      <c r="S38" s="399">
        <v>0</v>
      </c>
      <c r="T38" s="400"/>
      <c r="U38" s="395">
        <v>10</v>
      </c>
      <c r="V38" s="396"/>
      <c r="W38" s="399">
        <v>0</v>
      </c>
      <c r="X38" s="400"/>
      <c r="Y38" s="195">
        <f>I38+K38*2+M38+O38*2+Q38+S38*2+U38+W38*2</f>
        <v>250</v>
      </c>
      <c r="Z38" s="196"/>
      <c r="AA38" s="196"/>
      <c r="AB38" s="274"/>
      <c r="AC38" s="411">
        <v>800000</v>
      </c>
      <c r="AD38" s="412"/>
      <c r="AE38" s="412"/>
      <c r="AF38" s="413"/>
      <c r="AG38" s="88"/>
      <c r="AH38" s="260" t="s">
        <v>59</v>
      </c>
      <c r="AI38" s="260"/>
      <c r="AJ38" s="260"/>
      <c r="AK38" s="260"/>
      <c r="AL38" s="260"/>
      <c r="AM38" s="260"/>
      <c r="AN38" s="260"/>
      <c r="AO38" s="261"/>
      <c r="AP38" s="262" t="s">
        <v>65</v>
      </c>
      <c r="AQ38" s="263"/>
      <c r="AR38" s="263"/>
      <c r="AS38" s="263"/>
      <c r="AT38" s="264"/>
      <c r="AU38" s="6"/>
    </row>
    <row r="39" spans="1:49" ht="18.75" customHeight="1" thickBot="1">
      <c r="A39" s="51"/>
      <c r="B39" s="310"/>
      <c r="C39" s="313"/>
      <c r="D39" s="313"/>
      <c r="E39" s="313"/>
      <c r="F39" s="313"/>
      <c r="G39" s="313"/>
      <c r="H39" s="314"/>
      <c r="I39" s="397"/>
      <c r="J39" s="398"/>
      <c r="K39" s="401"/>
      <c r="L39" s="402"/>
      <c r="M39" s="397"/>
      <c r="N39" s="398"/>
      <c r="O39" s="401"/>
      <c r="P39" s="402"/>
      <c r="Q39" s="397"/>
      <c r="R39" s="398"/>
      <c r="S39" s="401"/>
      <c r="T39" s="402"/>
      <c r="U39" s="397"/>
      <c r="V39" s="398"/>
      <c r="W39" s="401"/>
      <c r="X39" s="402"/>
      <c r="Y39" s="197"/>
      <c r="Z39" s="198"/>
      <c r="AA39" s="198"/>
      <c r="AB39" s="275"/>
      <c r="AC39" s="414"/>
      <c r="AD39" s="415"/>
      <c r="AE39" s="415"/>
      <c r="AF39" s="416"/>
      <c r="AG39" s="88"/>
      <c r="AH39" s="260" t="s">
        <v>60</v>
      </c>
      <c r="AI39" s="260"/>
      <c r="AJ39" s="260"/>
      <c r="AK39" s="260"/>
      <c r="AL39" s="260"/>
      <c r="AM39" s="260"/>
      <c r="AN39" s="260"/>
      <c r="AO39" s="261"/>
      <c r="AP39" s="262" t="s">
        <v>66</v>
      </c>
      <c r="AQ39" s="263"/>
      <c r="AR39" s="263"/>
      <c r="AS39" s="263"/>
      <c r="AT39" s="264"/>
      <c r="AU39" s="6"/>
    </row>
    <row r="40" spans="1:49">
      <c r="A40" s="51"/>
      <c r="B40" s="331" t="s">
        <v>53</v>
      </c>
      <c r="C40" s="303" t="s">
        <v>98</v>
      </c>
      <c r="D40" s="304"/>
      <c r="E40" s="304"/>
      <c r="F40" s="304"/>
      <c r="G40" s="304"/>
      <c r="H40" s="305"/>
      <c r="I40" s="395">
        <v>25</v>
      </c>
      <c r="J40" s="396"/>
      <c r="K40" s="399">
        <v>0</v>
      </c>
      <c r="L40" s="400"/>
      <c r="M40" s="395">
        <v>25</v>
      </c>
      <c r="N40" s="396"/>
      <c r="O40" s="399">
        <v>0</v>
      </c>
      <c r="P40" s="400"/>
      <c r="Q40" s="395">
        <v>0</v>
      </c>
      <c r="R40" s="396"/>
      <c r="S40" s="399">
        <v>0</v>
      </c>
      <c r="T40" s="400"/>
      <c r="U40" s="395">
        <v>0</v>
      </c>
      <c r="V40" s="396"/>
      <c r="W40" s="399">
        <v>0</v>
      </c>
      <c r="X40" s="400"/>
      <c r="Y40" s="195">
        <f t="shared" ref="Y40" si="0">I40+K40*2+M40+O40*2+Q40+S40*2+U40+W40*2</f>
        <v>50</v>
      </c>
      <c r="Z40" s="196"/>
      <c r="AA40" s="196"/>
      <c r="AB40" s="274"/>
      <c r="AC40" s="315"/>
      <c r="AD40" s="316"/>
      <c r="AE40" s="316"/>
      <c r="AF40" s="317"/>
      <c r="AG40" s="88"/>
      <c r="AH40" s="260" t="s">
        <v>95</v>
      </c>
      <c r="AI40" s="260"/>
      <c r="AJ40" s="260"/>
      <c r="AK40" s="260"/>
      <c r="AL40" s="260"/>
      <c r="AM40" s="260"/>
      <c r="AN40" s="260"/>
      <c r="AO40" s="261"/>
      <c r="AP40" s="262" t="s">
        <v>97</v>
      </c>
      <c r="AQ40" s="263"/>
      <c r="AR40" s="263"/>
      <c r="AS40" s="263"/>
      <c r="AT40" s="264"/>
      <c r="AU40" s="6"/>
    </row>
    <row r="41" spans="1:49">
      <c r="A41" s="51"/>
      <c r="B41" s="331"/>
      <c r="C41" s="306"/>
      <c r="D41" s="307"/>
      <c r="E41" s="307"/>
      <c r="F41" s="307"/>
      <c r="G41" s="307"/>
      <c r="H41" s="308"/>
      <c r="I41" s="409"/>
      <c r="J41" s="410"/>
      <c r="K41" s="405"/>
      <c r="L41" s="406"/>
      <c r="M41" s="409"/>
      <c r="N41" s="410"/>
      <c r="O41" s="405"/>
      <c r="P41" s="406"/>
      <c r="Q41" s="409"/>
      <c r="R41" s="410"/>
      <c r="S41" s="405"/>
      <c r="T41" s="406"/>
      <c r="U41" s="409"/>
      <c r="V41" s="410"/>
      <c r="W41" s="405"/>
      <c r="X41" s="406"/>
      <c r="Y41" s="197"/>
      <c r="Z41" s="198"/>
      <c r="AA41" s="198"/>
      <c r="AB41" s="275"/>
      <c r="AC41" s="300"/>
      <c r="AD41" s="301"/>
      <c r="AE41" s="301"/>
      <c r="AF41" s="302"/>
      <c r="AG41" s="88"/>
      <c r="AH41" s="260" t="s">
        <v>96</v>
      </c>
      <c r="AI41" s="260"/>
      <c r="AJ41" s="260"/>
      <c r="AK41" s="260"/>
      <c r="AL41" s="260"/>
      <c r="AM41" s="260"/>
      <c r="AN41" s="260"/>
      <c r="AO41" s="261"/>
      <c r="AP41" s="262" t="s">
        <v>67</v>
      </c>
      <c r="AQ41" s="263"/>
      <c r="AR41" s="263"/>
      <c r="AS41" s="263"/>
      <c r="AT41" s="264"/>
      <c r="AU41" s="6"/>
    </row>
    <row r="42" spans="1:49">
      <c r="A42" s="51"/>
      <c r="B42" s="331"/>
      <c r="C42" s="324" t="s">
        <v>99</v>
      </c>
      <c r="D42" s="325"/>
      <c r="E42" s="325"/>
      <c r="F42" s="325"/>
      <c r="G42" s="325"/>
      <c r="H42" s="326"/>
      <c r="I42" s="407">
        <v>40</v>
      </c>
      <c r="J42" s="408"/>
      <c r="K42" s="403">
        <v>3</v>
      </c>
      <c r="L42" s="404"/>
      <c r="M42" s="407">
        <v>60</v>
      </c>
      <c r="N42" s="408"/>
      <c r="O42" s="403">
        <v>10</v>
      </c>
      <c r="P42" s="404"/>
      <c r="Q42" s="407">
        <v>0</v>
      </c>
      <c r="R42" s="408"/>
      <c r="S42" s="403">
        <v>0</v>
      </c>
      <c r="T42" s="404"/>
      <c r="U42" s="407">
        <v>5</v>
      </c>
      <c r="V42" s="408"/>
      <c r="W42" s="403">
        <v>0</v>
      </c>
      <c r="X42" s="404"/>
      <c r="Y42" s="195">
        <f>I42+K42*2+M42+O42*2+Q42+S42*2+U42+W42*2</f>
        <v>131</v>
      </c>
      <c r="Z42" s="196"/>
      <c r="AA42" s="196"/>
      <c r="AB42" s="274"/>
      <c r="AC42" s="276"/>
      <c r="AD42" s="277"/>
      <c r="AE42" s="277"/>
      <c r="AF42" s="278"/>
      <c r="AG42" s="88"/>
      <c r="AH42" s="260" t="s">
        <v>61</v>
      </c>
      <c r="AI42" s="260"/>
      <c r="AJ42" s="260"/>
      <c r="AK42" s="260"/>
      <c r="AL42" s="260"/>
      <c r="AM42" s="260"/>
      <c r="AN42" s="260"/>
      <c r="AO42" s="261"/>
      <c r="AP42" s="262" t="s">
        <v>68</v>
      </c>
      <c r="AQ42" s="257"/>
      <c r="AR42" s="257"/>
      <c r="AS42" s="257"/>
      <c r="AT42" s="258"/>
      <c r="AU42" s="6"/>
    </row>
    <row r="43" spans="1:49">
      <c r="A43" s="51"/>
      <c r="B43" s="331"/>
      <c r="C43" s="306"/>
      <c r="D43" s="307"/>
      <c r="E43" s="307"/>
      <c r="F43" s="307"/>
      <c r="G43" s="307"/>
      <c r="H43" s="308"/>
      <c r="I43" s="409"/>
      <c r="J43" s="410"/>
      <c r="K43" s="405"/>
      <c r="L43" s="406"/>
      <c r="M43" s="409"/>
      <c r="N43" s="410"/>
      <c r="O43" s="405"/>
      <c r="P43" s="406"/>
      <c r="Q43" s="409"/>
      <c r="R43" s="410"/>
      <c r="S43" s="405"/>
      <c r="T43" s="406"/>
      <c r="U43" s="409"/>
      <c r="V43" s="410"/>
      <c r="W43" s="405"/>
      <c r="X43" s="406"/>
      <c r="Y43" s="197"/>
      <c r="Z43" s="198"/>
      <c r="AA43" s="198"/>
      <c r="AB43" s="275"/>
      <c r="AC43" s="300"/>
      <c r="AD43" s="301"/>
      <c r="AE43" s="301"/>
      <c r="AF43" s="302"/>
      <c r="AG43" s="88"/>
      <c r="AH43" s="260" t="s">
        <v>62</v>
      </c>
      <c r="AI43" s="260"/>
      <c r="AJ43" s="260"/>
      <c r="AK43" s="260"/>
      <c r="AL43" s="260"/>
      <c r="AM43" s="260"/>
      <c r="AN43" s="260"/>
      <c r="AO43" s="261"/>
      <c r="AP43" s="256" t="s">
        <v>64</v>
      </c>
      <c r="AQ43" s="257"/>
      <c r="AR43" s="257"/>
      <c r="AS43" s="257"/>
      <c r="AT43" s="258"/>
    </row>
    <row r="44" spans="1:49">
      <c r="A44" s="51"/>
      <c r="B44" s="331"/>
      <c r="C44" s="324" t="s">
        <v>100</v>
      </c>
      <c r="D44" s="325"/>
      <c r="E44" s="325"/>
      <c r="F44" s="325"/>
      <c r="G44" s="325"/>
      <c r="H44" s="326"/>
      <c r="I44" s="407">
        <v>50</v>
      </c>
      <c r="J44" s="408"/>
      <c r="K44" s="403">
        <v>10</v>
      </c>
      <c r="L44" s="404"/>
      <c r="M44" s="407">
        <v>80</v>
      </c>
      <c r="N44" s="408"/>
      <c r="O44" s="403">
        <v>20</v>
      </c>
      <c r="P44" s="404"/>
      <c r="Q44" s="407">
        <v>5</v>
      </c>
      <c r="R44" s="408"/>
      <c r="S44" s="403">
        <v>0</v>
      </c>
      <c r="T44" s="404"/>
      <c r="U44" s="407">
        <v>10</v>
      </c>
      <c r="V44" s="408"/>
      <c r="W44" s="403">
        <v>0</v>
      </c>
      <c r="X44" s="404"/>
      <c r="Y44" s="195">
        <f t="shared" ref="Y44" si="1">I44+K44*2+M44+O44*2+Q44+S44*2+U44+W44*2</f>
        <v>205</v>
      </c>
      <c r="Z44" s="196"/>
      <c r="AA44" s="196"/>
      <c r="AB44" s="274"/>
      <c r="AC44" s="276"/>
      <c r="AD44" s="277"/>
      <c r="AE44" s="277"/>
      <c r="AF44" s="278"/>
    </row>
    <row r="45" spans="1:49" ht="18.75" customHeight="1" thickBot="1">
      <c r="A45" s="51"/>
      <c r="B45" s="331"/>
      <c r="C45" s="327"/>
      <c r="D45" s="313"/>
      <c r="E45" s="313"/>
      <c r="F45" s="313"/>
      <c r="G45" s="313"/>
      <c r="H45" s="314"/>
      <c r="I45" s="397"/>
      <c r="J45" s="398"/>
      <c r="K45" s="401"/>
      <c r="L45" s="402"/>
      <c r="M45" s="397"/>
      <c r="N45" s="398"/>
      <c r="O45" s="401"/>
      <c r="P45" s="402"/>
      <c r="Q45" s="397"/>
      <c r="R45" s="398"/>
      <c r="S45" s="401"/>
      <c r="T45" s="402"/>
      <c r="U45" s="397"/>
      <c r="V45" s="398"/>
      <c r="W45" s="401"/>
      <c r="X45" s="402"/>
      <c r="Y45" s="197"/>
      <c r="Z45" s="198"/>
      <c r="AA45" s="198"/>
      <c r="AB45" s="275"/>
      <c r="AC45" s="279"/>
      <c r="AD45" s="280"/>
      <c r="AE45" s="280"/>
      <c r="AF45" s="281"/>
      <c r="AR45" s="6"/>
    </row>
    <row r="46" spans="1:49">
      <c r="A46" s="51"/>
      <c r="B46" s="331"/>
      <c r="C46" s="282" t="s">
        <v>55</v>
      </c>
      <c r="D46" s="283"/>
      <c r="E46" s="283"/>
      <c r="F46" s="283"/>
      <c r="G46" s="283"/>
      <c r="H46" s="284"/>
      <c r="I46" s="288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90"/>
      <c r="Y46" s="294">
        <f>IF(OR(Y40=0, Y42=0, Y44=0, ISBLANK(Y40), ISBLANK(Y42), ISBLANK(Y44)), 0, MG1)</f>
        <v>45</v>
      </c>
      <c r="Z46" s="295"/>
      <c r="AA46" s="295"/>
      <c r="AB46" s="295"/>
      <c r="AC46" s="138">
        <f>IF(OR(Y46=0,Y46=""), 0, IF(Y46*5000&gt;=1000000, 1000000, MAX(0, Y46*5000)))</f>
        <v>225000</v>
      </c>
      <c r="AD46" s="139"/>
      <c r="AE46" s="139"/>
      <c r="AF46" s="298"/>
      <c r="AR46" s="6"/>
    </row>
    <row r="47" spans="1:49" ht="18.75" customHeight="1" thickBot="1">
      <c r="A47" s="21"/>
      <c r="B47" s="332"/>
      <c r="C47" s="285"/>
      <c r="D47" s="286"/>
      <c r="E47" s="286"/>
      <c r="F47" s="286"/>
      <c r="G47" s="286"/>
      <c r="H47" s="287"/>
      <c r="I47" s="291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3"/>
      <c r="Y47" s="296"/>
      <c r="Z47" s="297"/>
      <c r="AA47" s="297"/>
      <c r="AB47" s="297"/>
      <c r="AC47" s="141"/>
      <c r="AD47" s="142"/>
      <c r="AE47" s="142"/>
      <c r="AF47" s="299"/>
    </row>
    <row r="48" spans="1:49">
      <c r="A48" s="21"/>
      <c r="B48" s="108" t="s">
        <v>82</v>
      </c>
      <c r="C48" s="109"/>
      <c r="D48" s="109"/>
      <c r="E48" s="109"/>
      <c r="F48" s="109"/>
      <c r="G48" s="109"/>
      <c r="H48" s="110"/>
      <c r="I48" s="334">
        <v>60</v>
      </c>
      <c r="J48" s="370"/>
      <c r="K48" s="375">
        <v>15</v>
      </c>
      <c r="L48" s="336"/>
      <c r="M48" s="334">
        <v>120</v>
      </c>
      <c r="N48" s="370"/>
      <c r="O48" s="375">
        <v>35</v>
      </c>
      <c r="P48" s="336"/>
      <c r="Q48" s="334">
        <v>10</v>
      </c>
      <c r="R48" s="370"/>
      <c r="S48" s="375">
        <v>0</v>
      </c>
      <c r="T48" s="336"/>
      <c r="U48" s="334">
        <v>10</v>
      </c>
      <c r="V48" s="370"/>
      <c r="W48" s="375">
        <v>0</v>
      </c>
      <c r="X48" s="336"/>
      <c r="Y48" s="195">
        <f>I48+K48*2+M48+O48*2+Q48+S48*2+U48+W48*2</f>
        <v>300</v>
      </c>
      <c r="Z48" s="196"/>
      <c r="AA48" s="196"/>
      <c r="AB48" s="329"/>
      <c r="AC48" s="189"/>
      <c r="AD48" s="190"/>
      <c r="AE48" s="190"/>
      <c r="AF48" s="191"/>
    </row>
    <row r="49" spans="1:62" s="64" customFormat="1" ht="18.75" customHeight="1">
      <c r="A49" s="63"/>
      <c r="B49" s="111"/>
      <c r="C49" s="112"/>
      <c r="D49" s="112"/>
      <c r="E49" s="112"/>
      <c r="F49" s="112"/>
      <c r="G49" s="112"/>
      <c r="H49" s="113"/>
      <c r="I49" s="337"/>
      <c r="J49" s="371"/>
      <c r="K49" s="376"/>
      <c r="L49" s="339"/>
      <c r="M49" s="337"/>
      <c r="N49" s="371"/>
      <c r="O49" s="376"/>
      <c r="P49" s="339"/>
      <c r="Q49" s="337"/>
      <c r="R49" s="371"/>
      <c r="S49" s="376"/>
      <c r="T49" s="339"/>
      <c r="U49" s="337"/>
      <c r="V49" s="371"/>
      <c r="W49" s="376"/>
      <c r="X49" s="339"/>
      <c r="Y49" s="197"/>
      <c r="Z49" s="198"/>
      <c r="AA49" s="198"/>
      <c r="AB49" s="330"/>
      <c r="AC49" s="192"/>
      <c r="AD49" s="193"/>
      <c r="AE49" s="193"/>
      <c r="AF49" s="19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s="64" customFormat="1" ht="18.75" customHeight="1">
      <c r="A50" s="63"/>
      <c r="B50" s="239" t="s">
        <v>106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s="62" customFormat="1" ht="15.75" customHeight="1">
      <c r="A51" s="65"/>
      <c r="B51" s="394"/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</row>
    <row r="52" spans="1:62" s="62" customFormat="1" ht="15.75">
      <c r="A52" s="65"/>
      <c r="B52" s="328" t="s">
        <v>73</v>
      </c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66"/>
      <c r="AF52" s="66"/>
    </row>
    <row r="53" spans="1:62">
      <c r="A53" s="21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66"/>
      <c r="AF53" s="66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</row>
    <row r="54" spans="1:62">
      <c r="A54" s="21"/>
      <c r="B54" s="232" t="s">
        <v>77</v>
      </c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44"/>
    </row>
    <row r="55" spans="1:62">
      <c r="B55" s="75"/>
      <c r="C55" s="75" t="s">
        <v>101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80"/>
      <c r="Z55" s="75"/>
      <c r="AA55" s="75"/>
      <c r="AB55" s="75"/>
      <c r="AC55" s="75"/>
      <c r="AD55" s="75"/>
      <c r="AE55" s="75"/>
      <c r="AF55" s="44"/>
    </row>
    <row r="56" spans="1:62">
      <c r="A56" s="21"/>
      <c r="B56" s="1" t="s">
        <v>74</v>
      </c>
      <c r="K56" s="18"/>
      <c r="L56" s="18"/>
      <c r="M56" s="18"/>
      <c r="N56" s="18"/>
      <c r="O56" s="18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62">
      <c r="A57" s="21"/>
      <c r="B57" s="131"/>
      <c r="C57" s="131"/>
      <c r="D57" s="131"/>
      <c r="E57" s="131"/>
      <c r="F57" s="131"/>
      <c r="G57" s="131"/>
      <c r="H57" s="131"/>
      <c r="I57" s="132" t="s">
        <v>43</v>
      </c>
      <c r="J57" s="133"/>
      <c r="K57" s="133"/>
      <c r="L57" s="133"/>
      <c r="M57" s="133"/>
      <c r="N57" s="133"/>
      <c r="O57" s="133"/>
      <c r="P57" s="134"/>
      <c r="Q57" s="135" t="s">
        <v>44</v>
      </c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7"/>
    </row>
    <row r="58" spans="1:62">
      <c r="A58" s="21"/>
      <c r="B58" s="161" t="s">
        <v>85</v>
      </c>
      <c r="C58" s="162"/>
      <c r="D58" s="162"/>
      <c r="E58" s="162"/>
      <c r="F58" s="162"/>
      <c r="G58" s="162"/>
      <c r="H58" s="163"/>
      <c r="I58" s="340">
        <v>40.799999999999997</v>
      </c>
      <c r="J58" s="341"/>
      <c r="K58" s="341"/>
      <c r="L58" s="341"/>
      <c r="M58" s="341"/>
      <c r="N58" s="341"/>
      <c r="O58" s="341"/>
      <c r="P58" s="342"/>
      <c r="Q58" s="346" t="s">
        <v>92</v>
      </c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  <c r="AE58" s="347"/>
      <c r="AF58" s="348"/>
    </row>
    <row r="59" spans="1:62">
      <c r="A59" s="21"/>
      <c r="B59" s="161"/>
      <c r="C59" s="162"/>
      <c r="D59" s="162"/>
      <c r="E59" s="162"/>
      <c r="F59" s="162"/>
      <c r="G59" s="162"/>
      <c r="H59" s="163"/>
      <c r="I59" s="343"/>
      <c r="J59" s="344"/>
      <c r="K59" s="344"/>
      <c r="L59" s="344"/>
      <c r="M59" s="344"/>
      <c r="N59" s="344"/>
      <c r="O59" s="344"/>
      <c r="P59" s="345"/>
      <c r="Q59" s="349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1"/>
    </row>
    <row r="60" spans="1:62" ht="19.5" thickBot="1">
      <c r="A60" s="21"/>
      <c r="B60" s="161"/>
      <c r="C60" s="162"/>
      <c r="D60" s="162"/>
      <c r="E60" s="162"/>
      <c r="F60" s="162"/>
      <c r="G60" s="162"/>
      <c r="H60" s="163"/>
      <c r="I60" s="236" t="s">
        <v>48</v>
      </c>
      <c r="J60" s="237"/>
      <c r="K60" s="237"/>
      <c r="L60" s="237"/>
      <c r="M60" s="237"/>
      <c r="N60" s="237"/>
      <c r="O60" s="237"/>
      <c r="P60" s="238"/>
      <c r="Q60" s="135" t="s">
        <v>49</v>
      </c>
      <c r="R60" s="136"/>
      <c r="S60" s="136"/>
      <c r="T60" s="136"/>
      <c r="U60" s="136"/>
      <c r="V60" s="136"/>
      <c r="W60" s="136"/>
      <c r="X60" s="137"/>
      <c r="Y60" s="135" t="s">
        <v>36</v>
      </c>
      <c r="Z60" s="136"/>
      <c r="AA60" s="136"/>
      <c r="AB60" s="137"/>
      <c r="AC60" s="144" t="s">
        <v>37</v>
      </c>
      <c r="AD60" s="145"/>
      <c r="AE60" s="145"/>
      <c r="AF60" s="146"/>
    </row>
    <row r="61" spans="1:62">
      <c r="A61" s="21"/>
      <c r="B61" s="161"/>
      <c r="C61" s="162"/>
      <c r="D61" s="162"/>
      <c r="E61" s="162"/>
      <c r="F61" s="162"/>
      <c r="G61" s="162"/>
      <c r="H61" s="163"/>
      <c r="I61" s="334">
        <v>170</v>
      </c>
      <c r="J61" s="335"/>
      <c r="K61" s="335"/>
      <c r="L61" s="335"/>
      <c r="M61" s="335"/>
      <c r="N61" s="335"/>
      <c r="O61" s="335"/>
      <c r="P61" s="336"/>
      <c r="Q61" s="334">
        <v>40</v>
      </c>
      <c r="R61" s="335"/>
      <c r="S61" s="335"/>
      <c r="T61" s="335"/>
      <c r="U61" s="335"/>
      <c r="V61" s="335"/>
      <c r="W61" s="335"/>
      <c r="X61" s="336"/>
      <c r="Y61" s="195">
        <f>I61+Q61*2</f>
        <v>250</v>
      </c>
      <c r="Z61" s="196"/>
      <c r="AA61" s="196"/>
      <c r="AB61" s="196"/>
      <c r="AC61" s="138">
        <f>MIN(500000,Y61*5000)</f>
        <v>500000</v>
      </c>
      <c r="AD61" s="139"/>
      <c r="AE61" s="139"/>
      <c r="AF61" s="140"/>
    </row>
    <row r="62" spans="1:62" ht="19.5" thickBot="1">
      <c r="A62" s="21"/>
      <c r="B62" s="164"/>
      <c r="C62" s="165"/>
      <c r="D62" s="165"/>
      <c r="E62" s="165"/>
      <c r="F62" s="165"/>
      <c r="G62" s="165"/>
      <c r="H62" s="166"/>
      <c r="I62" s="337"/>
      <c r="J62" s="338"/>
      <c r="K62" s="338"/>
      <c r="L62" s="338"/>
      <c r="M62" s="338"/>
      <c r="N62" s="338"/>
      <c r="O62" s="338"/>
      <c r="P62" s="339"/>
      <c r="Q62" s="337"/>
      <c r="R62" s="338"/>
      <c r="S62" s="338"/>
      <c r="T62" s="338"/>
      <c r="U62" s="338"/>
      <c r="V62" s="338"/>
      <c r="W62" s="338"/>
      <c r="X62" s="339"/>
      <c r="Y62" s="197"/>
      <c r="Z62" s="198"/>
      <c r="AA62" s="198"/>
      <c r="AB62" s="198"/>
      <c r="AC62" s="141"/>
      <c r="AD62" s="142"/>
      <c r="AE62" s="142"/>
      <c r="AF62" s="143"/>
    </row>
    <row r="63" spans="1:62">
      <c r="A63" s="21"/>
      <c r="B63" s="1" t="s">
        <v>75</v>
      </c>
      <c r="K63" s="18"/>
      <c r="L63" s="18"/>
      <c r="M63" s="18"/>
      <c r="N63" s="18"/>
      <c r="O63" s="1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62">
      <c r="B64" s="131"/>
      <c r="C64" s="131"/>
      <c r="D64" s="131"/>
      <c r="E64" s="131"/>
      <c r="F64" s="131"/>
      <c r="G64" s="131"/>
      <c r="H64" s="131"/>
      <c r="I64" s="132" t="s">
        <v>43</v>
      </c>
      <c r="J64" s="133"/>
      <c r="K64" s="133"/>
      <c r="L64" s="133"/>
      <c r="M64" s="133"/>
      <c r="N64" s="133"/>
      <c r="O64" s="133"/>
      <c r="P64" s="134"/>
      <c r="Q64" s="135" t="s">
        <v>44</v>
      </c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7"/>
    </row>
    <row r="65" spans="1:32">
      <c r="B65" s="161" t="s">
        <v>85</v>
      </c>
      <c r="C65" s="162"/>
      <c r="D65" s="162"/>
      <c r="E65" s="162"/>
      <c r="F65" s="162"/>
      <c r="G65" s="162"/>
      <c r="H65" s="163"/>
      <c r="I65" s="358"/>
      <c r="J65" s="359"/>
      <c r="K65" s="359"/>
      <c r="L65" s="359"/>
      <c r="M65" s="359"/>
      <c r="N65" s="359"/>
      <c r="O65" s="359"/>
      <c r="P65" s="360"/>
      <c r="Q65" s="364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6"/>
    </row>
    <row r="66" spans="1:32">
      <c r="B66" s="161"/>
      <c r="C66" s="162"/>
      <c r="D66" s="162"/>
      <c r="E66" s="162"/>
      <c r="F66" s="162"/>
      <c r="G66" s="162"/>
      <c r="H66" s="163"/>
      <c r="I66" s="361"/>
      <c r="J66" s="362"/>
      <c r="K66" s="362"/>
      <c r="L66" s="362"/>
      <c r="M66" s="362"/>
      <c r="N66" s="362"/>
      <c r="O66" s="362"/>
      <c r="P66" s="363"/>
      <c r="Q66" s="367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9"/>
    </row>
    <row r="67" spans="1:32" ht="19.5" thickBot="1">
      <c r="B67" s="161"/>
      <c r="C67" s="162"/>
      <c r="D67" s="162"/>
      <c r="E67" s="162"/>
      <c r="F67" s="162"/>
      <c r="G67" s="162"/>
      <c r="H67" s="163"/>
      <c r="I67" s="236" t="s">
        <v>48</v>
      </c>
      <c r="J67" s="237"/>
      <c r="K67" s="237"/>
      <c r="L67" s="237"/>
      <c r="M67" s="237"/>
      <c r="N67" s="237"/>
      <c r="O67" s="237"/>
      <c r="P67" s="238"/>
      <c r="Q67" s="135" t="s">
        <v>49</v>
      </c>
      <c r="R67" s="136"/>
      <c r="S67" s="136"/>
      <c r="T67" s="136"/>
      <c r="U67" s="136"/>
      <c r="V67" s="136"/>
      <c r="W67" s="136"/>
      <c r="X67" s="137"/>
      <c r="Y67" s="135" t="s">
        <v>36</v>
      </c>
      <c r="Z67" s="136"/>
      <c r="AA67" s="136"/>
      <c r="AB67" s="137"/>
      <c r="AC67" s="144" t="s">
        <v>37</v>
      </c>
      <c r="AD67" s="145"/>
      <c r="AE67" s="145"/>
      <c r="AF67" s="146"/>
    </row>
    <row r="68" spans="1:32">
      <c r="B68" s="161"/>
      <c r="C68" s="162"/>
      <c r="D68" s="162"/>
      <c r="E68" s="162"/>
      <c r="F68" s="162"/>
      <c r="G68" s="162"/>
      <c r="H68" s="163"/>
      <c r="I68" s="352"/>
      <c r="J68" s="353"/>
      <c r="K68" s="353"/>
      <c r="L68" s="353"/>
      <c r="M68" s="353"/>
      <c r="N68" s="353"/>
      <c r="O68" s="353"/>
      <c r="P68" s="354"/>
      <c r="Q68" s="352"/>
      <c r="R68" s="353"/>
      <c r="S68" s="353"/>
      <c r="T68" s="353"/>
      <c r="U68" s="353"/>
      <c r="V68" s="353"/>
      <c r="W68" s="353"/>
      <c r="X68" s="354"/>
      <c r="Y68" s="195">
        <f>I68+Q68*2</f>
        <v>0</v>
      </c>
      <c r="Z68" s="196"/>
      <c r="AA68" s="196"/>
      <c r="AB68" s="196"/>
      <c r="AC68" s="138">
        <f>MIN(500000,Y68*20000)</f>
        <v>0</v>
      </c>
      <c r="AD68" s="139"/>
      <c r="AE68" s="139"/>
      <c r="AF68" s="140"/>
    </row>
    <row r="69" spans="1:32" ht="19.5" thickBot="1">
      <c r="B69" s="164"/>
      <c r="C69" s="165"/>
      <c r="D69" s="165"/>
      <c r="E69" s="165"/>
      <c r="F69" s="165"/>
      <c r="G69" s="165"/>
      <c r="H69" s="166"/>
      <c r="I69" s="355"/>
      <c r="J69" s="356"/>
      <c r="K69" s="356"/>
      <c r="L69" s="356"/>
      <c r="M69" s="356"/>
      <c r="N69" s="356"/>
      <c r="O69" s="356"/>
      <c r="P69" s="357"/>
      <c r="Q69" s="355"/>
      <c r="R69" s="356"/>
      <c r="S69" s="356"/>
      <c r="T69" s="356"/>
      <c r="U69" s="356"/>
      <c r="V69" s="356"/>
      <c r="W69" s="356"/>
      <c r="X69" s="357"/>
      <c r="Y69" s="197"/>
      <c r="Z69" s="198"/>
      <c r="AA69" s="198"/>
      <c r="AB69" s="198"/>
      <c r="AC69" s="141"/>
      <c r="AD69" s="142"/>
      <c r="AE69" s="142"/>
      <c r="AF69" s="143"/>
    </row>
    <row r="70" spans="1:32">
      <c r="A70" s="21"/>
      <c r="B70" s="101" t="s">
        <v>50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71"/>
      <c r="O70" s="46"/>
      <c r="P70" s="46"/>
      <c r="Q70" s="46"/>
      <c r="R70" s="46"/>
      <c r="S70" s="46"/>
      <c r="T70" s="45"/>
      <c r="U70" s="45"/>
      <c r="V70" s="45"/>
      <c r="W70" s="45"/>
      <c r="X70" s="45"/>
      <c r="Y70" s="73"/>
      <c r="Z70" s="73"/>
      <c r="AA70" s="73"/>
      <c r="AB70" s="73"/>
      <c r="AC70" s="44"/>
      <c r="AD70" s="44"/>
      <c r="AE70" s="44"/>
      <c r="AF70" s="44"/>
    </row>
    <row r="71" spans="1:32">
      <c r="B71" s="147" t="s">
        <v>102</v>
      </c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61"/>
      <c r="Q71" s="61"/>
      <c r="R71" s="61"/>
      <c r="S71" s="61"/>
      <c r="T71" s="45"/>
      <c r="U71" s="45"/>
      <c r="V71" s="45"/>
      <c r="W71" s="45"/>
      <c r="X71" s="45"/>
      <c r="Y71" s="73"/>
      <c r="Z71" s="73"/>
      <c r="AA71" s="73"/>
      <c r="AB71" s="73"/>
      <c r="AC71" s="44"/>
      <c r="AD71" s="44"/>
      <c r="AE71" s="44"/>
      <c r="AF71" s="44"/>
    </row>
    <row r="72" spans="1:3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ht="24">
      <c r="B73" s="21" t="s">
        <v>16</v>
      </c>
      <c r="C73" s="21"/>
      <c r="D73" s="21"/>
      <c r="E73" s="22"/>
      <c r="F73" s="21"/>
      <c r="G73" s="23" t="s">
        <v>31</v>
      </c>
      <c r="H73" s="21"/>
      <c r="I73" s="21"/>
      <c r="J73" s="21"/>
      <c r="K73" s="21"/>
      <c r="L73" s="241">
        <f>MIN(10000000, I75+I79)</f>
        <v>1525000</v>
      </c>
      <c r="M73" s="241"/>
      <c r="N73" s="241"/>
      <c r="O73" s="241"/>
      <c r="P73" s="241"/>
      <c r="Q73" s="24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3"/>
    </row>
    <row r="74" spans="1:32">
      <c r="B74" s="23"/>
      <c r="C74" s="21"/>
      <c r="D74" s="21"/>
      <c r="E74" s="22"/>
      <c r="F74" s="21"/>
      <c r="G74" s="21"/>
      <c r="H74" s="21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48"/>
      <c r="V74" s="48"/>
      <c r="W74" s="48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ht="19.5">
      <c r="B75" s="23"/>
      <c r="C75" s="37" t="s">
        <v>38</v>
      </c>
      <c r="D75" s="38"/>
      <c r="E75" s="38"/>
      <c r="F75" s="38"/>
      <c r="G75" s="38"/>
      <c r="H75" s="37"/>
      <c r="I75" s="247">
        <f>MIN(10000000, I77+I76)</f>
        <v>1025000</v>
      </c>
      <c r="J75" s="247"/>
      <c r="K75" s="247"/>
      <c r="L75" s="247"/>
      <c r="M75" s="247"/>
      <c r="N75" s="39"/>
      <c r="O75" s="21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2" ht="19.5">
      <c r="B76" s="23"/>
      <c r="C76" s="49"/>
      <c r="D76" s="23"/>
      <c r="E76" s="23"/>
      <c r="F76" s="50"/>
      <c r="G76" s="50" t="s">
        <v>52</v>
      </c>
      <c r="H76" s="50"/>
      <c r="I76" s="247">
        <f>AC38</f>
        <v>800000</v>
      </c>
      <c r="J76" s="247"/>
      <c r="K76" s="247"/>
      <c r="L76" s="247"/>
      <c r="M76" s="247"/>
      <c r="N76" s="39"/>
      <c r="O76" s="21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1:32" ht="19.5">
      <c r="B77" s="23"/>
      <c r="C77" s="23"/>
      <c r="D77" s="23"/>
      <c r="E77" s="23"/>
      <c r="F77" s="23"/>
      <c r="G77" s="21" t="s">
        <v>53</v>
      </c>
      <c r="H77" s="23"/>
      <c r="I77" s="246">
        <f>AC46</f>
        <v>225000</v>
      </c>
      <c r="J77" s="246"/>
      <c r="K77" s="246"/>
      <c r="L77" s="246"/>
      <c r="M77" s="246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1:32">
      <c r="B78" s="23"/>
      <c r="C78" s="23"/>
      <c r="D78" s="23"/>
      <c r="E78" s="23"/>
      <c r="F78" s="23"/>
      <c r="G78" s="21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2" ht="19.5">
      <c r="B79" s="23"/>
      <c r="C79" s="40" t="s">
        <v>7</v>
      </c>
      <c r="D79" s="40"/>
      <c r="E79" s="40"/>
      <c r="F79" s="40"/>
      <c r="G79" s="40"/>
      <c r="H79" s="41"/>
      <c r="I79" s="124">
        <f>MIN(500000,AC61+AC68)</f>
        <v>500000</v>
      </c>
      <c r="J79" s="124"/>
      <c r="K79" s="124"/>
      <c r="L79" s="124"/>
      <c r="M79" s="124"/>
      <c r="N79" s="39"/>
      <c r="O79" s="21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</row>
    <row r="80" spans="1:32">
      <c r="B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</sheetData>
  <sheetProtection algorithmName="SHA-512" hashValue="bDAJ7i4uvK3jFIn2aeA7p9FyS68CLmUkcjiyBHiEgDBmNEZb7YamB6fjH1o93bsENen4zweyXy40/gtD45Gwrg==" saltValue="ZWRYEOaacFdc6LGd3c1U4g==" spinCount="100000" sheet="1" objects="1" scenarios="1"/>
  <mergeCells count="162">
    <mergeCell ref="S19:T19"/>
    <mergeCell ref="U19:AE19"/>
    <mergeCell ref="S20:T20"/>
    <mergeCell ref="U20:AE20"/>
    <mergeCell ref="A2:AE3"/>
    <mergeCell ref="X5:Y5"/>
    <mergeCell ref="P9:R10"/>
    <mergeCell ref="S9:T9"/>
    <mergeCell ref="U9:AE9"/>
    <mergeCell ref="S10:T10"/>
    <mergeCell ref="U10:AE10"/>
    <mergeCell ref="AM25:AR25"/>
    <mergeCell ref="E27:P27"/>
    <mergeCell ref="T27:AD27"/>
    <mergeCell ref="E28:P28"/>
    <mergeCell ref="T28:AD28"/>
    <mergeCell ref="L31:M31"/>
    <mergeCell ref="R31:S31"/>
    <mergeCell ref="P21:R21"/>
    <mergeCell ref="S21:AE21"/>
    <mergeCell ref="S22:AE22"/>
    <mergeCell ref="S23:AE23"/>
    <mergeCell ref="S24:AE24"/>
    <mergeCell ref="AM24:AR24"/>
    <mergeCell ref="S37:T37"/>
    <mergeCell ref="U37:V37"/>
    <mergeCell ref="W37:X37"/>
    <mergeCell ref="I36:L36"/>
    <mergeCell ref="M36:P36"/>
    <mergeCell ref="Q36:T36"/>
    <mergeCell ref="U36:X36"/>
    <mergeCell ref="Y36:AB37"/>
    <mergeCell ref="AC36:AF37"/>
    <mergeCell ref="AP43:AT43"/>
    <mergeCell ref="AC38:AF39"/>
    <mergeCell ref="AH38:AO38"/>
    <mergeCell ref="AP38:AT38"/>
    <mergeCell ref="AH39:AO39"/>
    <mergeCell ref="AP39:AT39"/>
    <mergeCell ref="AH37:AO37"/>
    <mergeCell ref="AP37:AT37"/>
    <mergeCell ref="B38:B39"/>
    <mergeCell ref="C38:H39"/>
    <mergeCell ref="I38:J39"/>
    <mergeCell ref="K38:L39"/>
    <mergeCell ref="M38:N39"/>
    <mergeCell ref="O38:P39"/>
    <mergeCell ref="Q38:R39"/>
    <mergeCell ref="S38:T39"/>
    <mergeCell ref="B36:H37"/>
    <mergeCell ref="AH36:AO36"/>
    <mergeCell ref="AP36:AT36"/>
    <mergeCell ref="I37:J37"/>
    <mergeCell ref="K37:L37"/>
    <mergeCell ref="M37:N37"/>
    <mergeCell ref="O37:P37"/>
    <mergeCell ref="Q37:R37"/>
    <mergeCell ref="U42:V43"/>
    <mergeCell ref="AH40:AO40"/>
    <mergeCell ref="AP40:AT40"/>
    <mergeCell ref="AH41:AO41"/>
    <mergeCell ref="AP41:AT41"/>
    <mergeCell ref="C42:H43"/>
    <mergeCell ref="I42:J43"/>
    <mergeCell ref="K42:L43"/>
    <mergeCell ref="M42:N43"/>
    <mergeCell ref="O42:P43"/>
    <mergeCell ref="Q42:R43"/>
    <mergeCell ref="Q40:R41"/>
    <mergeCell ref="S40:T41"/>
    <mergeCell ref="U40:V41"/>
    <mergeCell ref="W40:X41"/>
    <mergeCell ref="Y40:AB41"/>
    <mergeCell ref="AC40:AF41"/>
    <mergeCell ref="C40:H41"/>
    <mergeCell ref="I40:J41"/>
    <mergeCell ref="K40:L41"/>
    <mergeCell ref="M40:N41"/>
    <mergeCell ref="O40:P41"/>
    <mergeCell ref="AP42:AT42"/>
    <mergeCell ref="AH43:AO43"/>
    <mergeCell ref="B40:B47"/>
    <mergeCell ref="C44:H45"/>
    <mergeCell ref="I44:J45"/>
    <mergeCell ref="K44:L45"/>
    <mergeCell ref="M44:N45"/>
    <mergeCell ref="O44:P45"/>
    <mergeCell ref="Q44:R45"/>
    <mergeCell ref="S44:T45"/>
    <mergeCell ref="S42:T43"/>
    <mergeCell ref="B58:H62"/>
    <mergeCell ref="I58:P59"/>
    <mergeCell ref="Q58:AF59"/>
    <mergeCell ref="I60:P60"/>
    <mergeCell ref="Q60:X60"/>
    <mergeCell ref="W42:X43"/>
    <mergeCell ref="Y42:AB43"/>
    <mergeCell ref="AC42:AF43"/>
    <mergeCell ref="AH42:AO42"/>
    <mergeCell ref="AC48:AF49"/>
    <mergeCell ref="B48:H49"/>
    <mergeCell ref="I48:J49"/>
    <mergeCell ref="K48:L49"/>
    <mergeCell ref="M48:N49"/>
    <mergeCell ref="O48:P49"/>
    <mergeCell ref="Q48:R49"/>
    <mergeCell ref="U44:V45"/>
    <mergeCell ref="W44:X45"/>
    <mergeCell ref="Y44:AB45"/>
    <mergeCell ref="AC44:AF45"/>
    <mergeCell ref="C46:H47"/>
    <mergeCell ref="I46:X47"/>
    <mergeCell ref="Y46:AB47"/>
    <mergeCell ref="AC46:AF47"/>
    <mergeCell ref="P19:R20"/>
    <mergeCell ref="AC68:AF69"/>
    <mergeCell ref="B70:M70"/>
    <mergeCell ref="B71:O71"/>
    <mergeCell ref="B64:H64"/>
    <mergeCell ref="I64:P64"/>
    <mergeCell ref="Q64:AF64"/>
    <mergeCell ref="B65:H69"/>
    <mergeCell ref="I65:P66"/>
    <mergeCell ref="Q65:AF66"/>
    <mergeCell ref="I67:P67"/>
    <mergeCell ref="Q67:X67"/>
    <mergeCell ref="Y67:AB67"/>
    <mergeCell ref="AC67:AF67"/>
    <mergeCell ref="AC60:AF60"/>
    <mergeCell ref="I61:P62"/>
    <mergeCell ref="Q61:X62"/>
    <mergeCell ref="Y61:AB62"/>
    <mergeCell ref="AC61:AF62"/>
    <mergeCell ref="B52:AD52"/>
    <mergeCell ref="B54:AE54"/>
    <mergeCell ref="B57:H57"/>
    <mergeCell ref="I57:P57"/>
    <mergeCell ref="Q57:AF57"/>
    <mergeCell ref="B50:AF51"/>
    <mergeCell ref="L73:Q73"/>
    <mergeCell ref="I75:M75"/>
    <mergeCell ref="I76:M76"/>
    <mergeCell ref="I77:M77"/>
    <mergeCell ref="I79:M79"/>
    <mergeCell ref="C11:J16"/>
    <mergeCell ref="I68:P69"/>
    <mergeCell ref="Q68:X69"/>
    <mergeCell ref="Y68:AB69"/>
    <mergeCell ref="Y60:AB60"/>
    <mergeCell ref="S48:T49"/>
    <mergeCell ref="U48:V49"/>
    <mergeCell ref="W48:X49"/>
    <mergeCell ref="Y48:AB49"/>
    <mergeCell ref="U38:V39"/>
    <mergeCell ref="W38:X39"/>
    <mergeCell ref="Y38:AB39"/>
    <mergeCell ref="B34:AE34"/>
    <mergeCell ref="S11:AE11"/>
    <mergeCell ref="P12:R13"/>
    <mergeCell ref="S12:AE13"/>
    <mergeCell ref="P15:R15"/>
    <mergeCell ref="X15:Y15"/>
  </mergeCells>
  <phoneticPr fontId="9"/>
  <conditionalFormatting sqref="Y40:AB45">
    <cfRule type="top10" dxfId="0" priority="1" rank="1"/>
  </conditionalFormatting>
  <dataValidations count="1">
    <dataValidation type="list" allowBlank="1" showInputMessage="1" showErrorMessage="1" sqref="X15:Y15 P15" xr:uid="{4EF5C66E-D0F3-4A53-BC34-FD528591ECF3}">
      <formula1>$AV$9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52" fitToWidth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事業計画書（トライアル枠）</vt:lpstr>
      <vt:lpstr>事業計画書（通常枠）</vt:lpstr>
      <vt:lpstr>【記載例】事業計画書（トライアル枠）</vt:lpstr>
      <vt:lpstr>【記載例】事業計画書（通常枠）</vt:lpstr>
      <vt:lpstr>'【記載例】事業計画書（トライアル枠）'!Print_Area</vt:lpstr>
      <vt:lpstr>'【記載例】事業計画書（通常枠）'!Print_Area</vt:lpstr>
      <vt:lpstr>'事業計画書（トライアル枠）'!Print_Area</vt:lpstr>
      <vt:lpstr>'事業計画書（通常枠）'!Print_Area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田山  千穂</dc:creator>
  <cp:lastModifiedBy>田山  千穂</cp:lastModifiedBy>
  <cp:lastPrinted>2026-06-18T08:11:37Z</cp:lastPrinted>
  <dcterms:created xsi:type="dcterms:W3CDTF">2024-03-07T08:09:24Z</dcterms:created>
  <dcterms:modified xsi:type="dcterms:W3CDTF">2026-06-18T23:44:26Z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2024-03-21T08:03:09Z</vt:filetime>
  </property>
</Properties>
</file>