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60" yWindow="150" windowWidth="19395" windowHeight="7350"/>
  </bookViews>
  <sheets>
    <sheet name="実績" sheetId="2" r:id="rId1"/>
  </sheets>
  <definedNames>
    <definedName name="_xlnm.Print_Area" localSheetId="0">実績!$A$1:$L$26</definedName>
    <definedName name="_xlnm.Print_Titles" localSheetId="0">実績!$1:$5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<sst xmlns="http://schemas.openxmlformats.org/spreadsheetml/2006/main" xmlns:r="http://schemas.openxmlformats.org/officeDocument/2006/relationships" count="26" uniqueCount="26">
  <si>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陸 送 費 支 援 奨 励 金 額 内 訳</t>
    <rPh sb="0" eb="1">
      <t>リク</t>
    </rPh>
    <rPh sb="2" eb="3">
      <t>オク</t>
    </rPh>
    <rPh sb="4" eb="5">
      <t>ヒ</t>
    </rPh>
    <rPh sb="6" eb="7">
      <t>シ</t>
    </rPh>
    <rPh sb="8" eb="9">
      <t>エン</t>
    </rPh>
    <rPh sb="10" eb="11">
      <t>ススム</t>
    </rPh>
    <rPh sb="12" eb="13">
      <t>ツトム</t>
    </rPh>
    <rPh sb="14" eb="15">
      <t>キン</t>
    </rPh>
    <rPh sb="16" eb="17">
      <t>ガク</t>
    </rPh>
    <rPh sb="18" eb="19">
      <t>ウチ</t>
    </rPh>
    <rPh sb="20" eb="21">
      <t>ワケ</t>
    </rPh>
    <phoneticPr fontId="1"/>
  </si>
  <si>
    <t>○○県○○市○○１丁目１－１
（株）○○　○号倉庫</t>
    <rPh sb="2" eb="3">
      <t>ケン</t>
    </rPh>
    <rPh sb="5" eb="6">
      <t>シ</t>
    </rPh>
    <rPh sb="9" eb="11">
      <t>チョウメ</t>
    </rPh>
    <rPh sb="15" eb="18">
      <t>カブ</t>
    </rPh>
    <rPh sb="22" eb="23">
      <t>ゴウ</t>
    </rPh>
    <rPh sb="23" eb="25">
      <t>ソウコ</t>
    </rPh>
    <phoneticPr fontId="1"/>
  </si>
  <si>
    <t>コンテナ本数</t>
    <rPh sb="4" eb="6">
      <t>ホンスウ</t>
    </rPh>
    <phoneticPr fontId="1"/>
  </si>
  <si>
    <t>別紙</t>
    <rPh sb="0" eb="2">
      <t>ベッシ</t>
    </rPh>
    <phoneticPr fontId="1"/>
  </si>
  <si>
    <t>合計</t>
    <rPh sb="0" eb="2">
      <t>ゴウケイ</t>
    </rPh>
    <phoneticPr fontId="1"/>
  </si>
  <si>
    <t>搬出入場所</t>
    <rPh sb="0" eb="3">
      <t>ハンシュツニュウ</t>
    </rPh>
    <rPh sb="3" eb="5">
      <t>バショ</t>
    </rPh>
    <phoneticPr fontId="1"/>
  </si>
  <si>
    <t>被奨励事業者名：　　　　　　　　　　　　　　　　　　　　　　　　</t>
    <rPh sb="0" eb="1">
      <t>ヒ</t>
    </rPh>
    <rPh sb="1" eb="3">
      <t>ショウレイ</t>
    </rPh>
    <phoneticPr fontId="1"/>
  </si>
  <si>
    <t>実施日</t>
    <rPh sb="0" eb="3">
      <t>ジッシビ</t>
    </rPh>
    <phoneticPr fontId="1"/>
  </si>
  <si>
    <t>例</t>
    <rPh sb="0" eb="1">
      <t>レイ</t>
    </rPh>
    <phoneticPr fontId="1"/>
  </si>
  <si>
    <t>直線距離
〔km〕
（注）</t>
    <rPh sb="0" eb="2">
      <t>チョクセン</t>
    </rPh>
    <rPh sb="2" eb="4">
      <t>キョリ</t>
    </rPh>
    <rPh sb="11" eb="12">
      <t>チュウ</t>
    </rPh>
    <phoneticPr fontId="1"/>
  </si>
  <si>
    <t>（注）一般的な地図サービスで算出した、搬出入場所から秋田港（ターミナルゲート）までの直線距離を適用します。</t>
    <rPh sb="3" eb="6">
      <t>イッパンテキ</t>
    </rPh>
    <rPh sb="7" eb="9">
      <t>チズ</t>
    </rPh>
    <rPh sb="14" eb="16">
      <t>サンシュツ</t>
    </rPh>
    <rPh sb="42" eb="44">
      <t>チョクセン</t>
    </rPh>
    <rPh sb="44" eb="46">
      <t>キョリ</t>
    </rPh>
    <rPh sb="47" eb="49">
      <t>テキヨウ</t>
    </rPh>
    <phoneticPr fontId="1"/>
  </si>
  <si>
    <t>※２　申請時：「事業計画書(様式第１号）」に記載した計画取扱量(TEU)と一致するよう、取扱量及び陸送費の見込みを記載してください（１行にまとめて記載可）。</t>
    <rPh sb="3" eb="6">
      <t>シンセイジ</t>
    </rPh>
    <rPh sb="8" eb="10">
      <t>ジギョウ</t>
    </rPh>
    <rPh sb="10" eb="13">
      <t>ケイカクショ</t>
    </rPh>
    <rPh sb="14" eb="16">
      <t>ヨウシキ</t>
    </rPh>
    <rPh sb="16" eb="17">
      <t>ダイ</t>
    </rPh>
    <rPh sb="18" eb="19">
      <t>ゴウ</t>
    </rPh>
    <rPh sb="22" eb="24">
      <t>キサイ</t>
    </rPh>
    <rPh sb="26" eb="28">
      <t>ケイカク</t>
    </rPh>
    <rPh sb="28" eb="31">
      <t>トリアツカイリョウ</t>
    </rPh>
    <rPh sb="37" eb="39">
      <t>イッチ</t>
    </rPh>
    <rPh sb="44" eb="47">
      <t>トリアツカイリョウ</t>
    </rPh>
    <rPh sb="47" eb="48">
      <t>オヨ</t>
    </rPh>
    <rPh sb="49" eb="52">
      <t>リクソウヒ</t>
    </rPh>
    <rPh sb="53" eb="55">
      <t>ミコミ</t>
    </rPh>
    <rPh sb="57" eb="59">
      <t>キサイ</t>
    </rPh>
    <rPh sb="67" eb="68">
      <t>ギョウ</t>
    </rPh>
    <rPh sb="73" eb="75">
      <t>キサイ</t>
    </rPh>
    <rPh sb="75" eb="76">
      <t>カ</t>
    </rPh>
    <phoneticPr fontId="1"/>
  </si>
  <si>
    <t>ＴＥＵ
相当数</t>
    <rPh sb="4" eb="7">
      <t>ソウトウスウ</t>
    </rPh>
    <phoneticPr fontId="1"/>
  </si>
  <si>
    <t>②</t>
  </si>
  <si>
    <t>1TEU当たり
陸送費×1/2</t>
    <rPh sb="4" eb="5">
      <t>ア</t>
    </rPh>
    <rPh sb="8" eb="10">
      <t>リクソウ</t>
    </rPh>
    <rPh sb="10" eb="11">
      <t>ヒ</t>
    </rPh>
    <phoneticPr fontId="1"/>
  </si>
  <si>
    <r>
      <t>1TEU</t>
    </r>
    <r>
      <rPr>
        <sz val="9"/>
        <color theme="1"/>
        <rFont val="ＭＳ Ｐゴシック"/>
      </rPr>
      <t xml:space="preserve">当たり
</t>
    </r>
    <r>
      <rPr>
        <sz val="11"/>
        <color theme="1"/>
        <rFont val="ＭＳ Ｐゴシック"/>
      </rPr>
      <t>限度額</t>
    </r>
    <rPh sb="4" eb="5">
      <t>ア</t>
    </rPh>
    <rPh sb="8" eb="10">
      <t>ゲンド</t>
    </rPh>
    <rPh sb="10" eb="11">
      <t>ガク</t>
    </rPh>
    <phoneticPr fontId="1"/>
  </si>
  <si>
    <t>陸送費
（税抜）</t>
    <rPh sb="0" eb="2">
      <t>リクソウ</t>
    </rPh>
    <rPh sb="2" eb="3">
      <t>ヒ</t>
    </rPh>
    <rPh sb="5" eb="7">
      <t>ゼイヌ</t>
    </rPh>
    <phoneticPr fontId="1"/>
  </si>
  <si>
    <t>１TEU当たり
奨励金額</t>
    <rPh sb="4" eb="5">
      <t>ア</t>
    </rPh>
    <rPh sb="8" eb="11">
      <t>ショウレイキン</t>
    </rPh>
    <rPh sb="11" eb="12">
      <t>ガク</t>
    </rPh>
    <phoneticPr fontId="1"/>
  </si>
  <si>
    <t>①</t>
  </si>
  <si>
    <t>①／②</t>
  </si>
  <si>
    <t>③</t>
  </si>
  <si>
    <t>②×③</t>
  </si>
  <si>
    <t>奨励金額</t>
    <rPh sb="0" eb="3">
      <t>ショウレイキン</t>
    </rPh>
    <rPh sb="3" eb="4">
      <t>ガク</t>
    </rPh>
    <phoneticPr fontId="1"/>
  </si>
  <si>
    <t>〔 入　力　不　要 〕</t>
    <rPh sb="2" eb="3">
      <t>イ</t>
    </rPh>
    <rPh sb="4" eb="5">
      <t>チカラ</t>
    </rPh>
    <rPh sb="6" eb="7">
      <t>フ</t>
    </rPh>
    <rPh sb="8" eb="9">
      <t>ヨウ</t>
    </rPh>
    <phoneticPr fontId="1"/>
  </si>
  <si>
    <t>※千円未満切捨⇒</t>
    <rPh sb="1" eb="3">
      <t>センエン</t>
    </rPh>
    <rPh sb="3" eb="5">
      <t>ミマン</t>
    </rPh>
    <rPh sb="5" eb="6">
      <t>キ</t>
    </rPh>
    <rPh sb="6" eb="7">
      <t>ス</t>
    </rPh>
    <phoneticPr fontId="1"/>
  </si>
  <si>
    <t>※１　行が足りない場合は、計算式の設定に留意の上、適宜追加してください。</t>
    <rPh sb="3" eb="4">
      <t>ギョウ</t>
    </rPh>
    <rPh sb="5" eb="6">
      <t>タ</t>
    </rPh>
    <rPh sb="9" eb="11">
      <t>バアイ</t>
    </rPh>
    <rPh sb="13" eb="15">
      <t>ケイサン</t>
    </rPh>
    <rPh sb="15" eb="16">
      <t>シキ</t>
    </rPh>
    <rPh sb="17" eb="19">
      <t>セッテイ</t>
    </rPh>
    <rPh sb="20" eb="22">
      <t>リュウイ</t>
    </rPh>
    <rPh sb="23" eb="24">
      <t>ウエ</t>
    </rPh>
    <rPh sb="25" eb="27">
      <t>テキギ</t>
    </rPh>
    <rPh sb="27" eb="29">
      <t>ツイカ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</si>
</sst>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&quot;円&quot;"/>
    <numFmt numFmtId="177" formatCode="&quot;20'&quot;"/>
    <numFmt numFmtId="178" formatCode="&quot;40'&quot;"/>
    <numFmt numFmtId="179" formatCode="0;;;"/>
    <numFmt numFmtId="180" formatCode="#,##0&quot;円&quot;\ "/>
  </numFmts>
  <fonts count="10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u/>
      <sz val="11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10"/>
      <color auto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57" fontId="0" fillId="0" borderId="4" xfId="0" applyNumberForma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0" fillId="0" borderId="4" xfId="1" applyNumberFormat="1" applyFont="1" applyBorder="1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2" fillId="0" borderId="4" xfId="0" applyNumberFormat="1" applyFont="1" applyBorder="1" applyAlignment="1">
      <alignment vertical="center" wrapText="1"/>
    </xf>
    <xf numFmtId="14" fontId="2" fillId="0" borderId="4" xfId="0" applyNumberFormat="1" applyFont="1" applyBorder="1">
      <alignment vertical="center"/>
    </xf>
    <xf numFmtId="14" fontId="2" fillId="0" borderId="1" xfId="0" applyNumberFormat="1" applyFont="1" applyBorder="1">
      <alignment vertical="center"/>
    </xf>
    <xf numFmtId="0" fontId="0" fillId="0" borderId="1" xfId="0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9" xfId="0" applyFon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Continuous"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179" fontId="0" fillId="2" borderId="4" xfId="0" applyNumberFormat="1" applyFill="1" applyBorder="1" applyAlignment="1">
      <alignment horizontal="center" vertical="center"/>
    </xf>
    <xf numFmtId="179" fontId="0" fillId="2" borderId="1" xfId="0" applyNumberFormat="1" applyFill="1" applyBorder="1" applyAlignment="1">
      <alignment horizontal="center" vertical="center"/>
    </xf>
    <xf numFmtId="179" fontId="0" fillId="0" borderId="5" xfId="0" applyNumberFormat="1" applyBorder="1">
      <alignment vertical="center"/>
    </xf>
    <xf numFmtId="0" fontId="0" fillId="0" borderId="13" xfId="0" applyBorder="1" applyAlignment="1">
      <alignment horizontal="centerContinuous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80" fontId="0" fillId="2" borderId="4" xfId="0" applyNumberFormat="1" applyFill="1" applyBorder="1">
      <alignment vertical="center"/>
    </xf>
    <xf numFmtId="0" fontId="0" fillId="0" borderId="10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176" fontId="0" fillId="2" borderId="4" xfId="1" applyNumberFormat="1" applyFont="1" applyFill="1" applyBorder="1" applyAlignment="1">
      <alignment horizontal="right" vertical="center" wrapText="1"/>
    </xf>
    <xf numFmtId="176" fontId="0" fillId="2" borderId="1" xfId="1" applyNumberFormat="1" applyFont="1" applyFill="1" applyBorder="1" applyAlignment="1">
      <alignment horizontal="right" vertical="center" wrapText="1"/>
    </xf>
    <xf numFmtId="0" fontId="0" fillId="0" borderId="14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176" fontId="0" fillId="2" borderId="9" xfId="1" applyNumberFormat="1" applyFont="1" applyFill="1" applyBorder="1">
      <alignment vertical="center"/>
    </xf>
    <xf numFmtId="176" fontId="0" fillId="2" borderId="9" xfId="1" applyNumberFormat="1" applyFont="1" applyFill="1" applyBorder="1" applyAlignment="1">
      <alignment horizontal="right" vertical="center"/>
    </xf>
    <xf numFmtId="176" fontId="0" fillId="2" borderId="12" xfId="1" applyNumberFormat="1" applyFont="1" applyFill="1" applyBorder="1">
      <alignment vertical="center"/>
    </xf>
    <xf numFmtId="0" fontId="0" fillId="0" borderId="17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centerContinuous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6" fontId="0" fillId="2" borderId="22" xfId="0" applyNumberFormat="1" applyFill="1" applyBorder="1">
      <alignment vertical="center"/>
    </xf>
    <xf numFmtId="176" fontId="0" fillId="2" borderId="23" xfId="0" applyNumberFormat="1" applyFill="1" applyBorder="1">
      <alignment vertical="center"/>
    </xf>
    <xf numFmtId="176" fontId="0" fillId="0" borderId="24" xfId="0" applyNumberFormat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27"/>
  <sheetViews>
    <sheetView tabSelected="1" zoomScale="85" zoomScaleNormal="85" zoomScaleSheetLayoutView="100" workbookViewId="0">
      <selection activeCell="O8" sqref="O8"/>
    </sheetView>
  </sheetViews>
  <sheetFormatPr defaultRowHeight="13.5"/>
  <cols>
    <col min="1" max="1" width="4.5" bestFit="1" customWidth="1"/>
    <col min="2" max="2" width="9.75" customWidth="1"/>
    <col min="3" max="3" width="12" customWidth="1"/>
    <col min="4" max="4" width="30.25" customWidth="1"/>
    <col min="5" max="5" width="9" bestFit="1" customWidth="1"/>
    <col min="6" max="7" width="5.5" customWidth="1"/>
    <col min="8" max="8" width="8.25" customWidth="1"/>
    <col min="9" max="11" width="11.25" customWidth="1"/>
    <col min="12" max="12" width="14.25" customWidth="1"/>
  </cols>
  <sheetData>
    <row r="1" spans="1:12" ht="29.25" customHeight="1">
      <c r="A1" s="2" t="s">
        <v>3</v>
      </c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36.75" customHeight="1">
      <c r="A2" s="3" t="s">
        <v>6</v>
      </c>
      <c r="B2" s="11"/>
      <c r="C2" s="17"/>
      <c r="D2" s="11"/>
      <c r="E2" s="11"/>
      <c r="F2" s="32"/>
      <c r="G2" s="17"/>
      <c r="H2" s="17"/>
      <c r="I2" s="17"/>
      <c r="J2" s="11"/>
      <c r="K2" s="17"/>
      <c r="L2" s="17"/>
    </row>
    <row r="3" spans="1:12">
      <c r="B3" s="12"/>
      <c r="C3" s="16"/>
      <c r="D3" s="16"/>
      <c r="E3" s="16"/>
      <c r="H3" s="40" t="s">
        <v>23</v>
      </c>
      <c r="I3" s="47"/>
      <c r="J3" s="47"/>
      <c r="K3" s="47"/>
      <c r="L3" s="63"/>
    </row>
    <row r="4" spans="1:12" ht="13.5" customHeight="1">
      <c r="A4" s="4"/>
      <c r="B4" s="7" t="s">
        <v>7</v>
      </c>
      <c r="C4" s="18" t="s">
        <v>16</v>
      </c>
      <c r="D4" s="8" t="s">
        <v>5</v>
      </c>
      <c r="E4" s="28" t="s">
        <v>9</v>
      </c>
      <c r="F4" s="33" t="s">
        <v>2</v>
      </c>
      <c r="G4" s="37"/>
      <c r="H4" s="41" t="s">
        <v>12</v>
      </c>
      <c r="I4" s="48" t="s">
        <v>14</v>
      </c>
      <c r="J4" s="28" t="s">
        <v>15</v>
      </c>
      <c r="K4" s="56" t="s">
        <v>17</v>
      </c>
      <c r="L4" s="64" t="s">
        <v>22</v>
      </c>
    </row>
    <row r="5" spans="1:12" ht="26.25" customHeight="1">
      <c r="A5" s="5"/>
      <c r="B5" s="8"/>
      <c r="C5" s="19"/>
      <c r="D5" s="24"/>
      <c r="E5" s="24"/>
      <c r="F5" s="34">
        <v>1</v>
      </c>
      <c r="G5" s="38">
        <v>2</v>
      </c>
      <c r="H5" s="42"/>
      <c r="I5" s="49"/>
      <c r="J5" s="52"/>
      <c r="K5" s="57"/>
      <c r="L5" s="65"/>
    </row>
    <row r="6" spans="1:12" s="1" customFormat="1" ht="12" customHeight="1">
      <c r="A6" s="6"/>
      <c r="B6" s="6"/>
      <c r="C6" s="20" t="s">
        <v>18</v>
      </c>
      <c r="D6" s="6"/>
      <c r="E6" s="6"/>
      <c r="F6" s="35"/>
      <c r="G6" s="39"/>
      <c r="H6" s="43" t="s">
        <v>13</v>
      </c>
      <c r="I6" s="20" t="s">
        <v>19</v>
      </c>
      <c r="J6" s="43"/>
      <c r="K6" s="58" t="s">
        <v>20</v>
      </c>
      <c r="L6" s="66" t="s">
        <v>21</v>
      </c>
    </row>
    <row r="7" spans="1:12" ht="26.25" customHeight="1">
      <c r="A7" s="7" t="s">
        <v>8</v>
      </c>
      <c r="B7" s="13">
        <v>43922</v>
      </c>
      <c r="C7" s="21">
        <v>285000</v>
      </c>
      <c r="D7" s="25" t="s">
        <v>1</v>
      </c>
      <c r="E7" s="29">
        <v>90</v>
      </c>
      <c r="F7" s="7">
        <v>1</v>
      </c>
      <c r="G7" s="7">
        <v>2</v>
      </c>
      <c r="H7" s="44">
        <f t="shared" ref="H7:H22" si="0">F7+(2*G7)</f>
        <v>5</v>
      </c>
      <c r="I7" s="50">
        <f t="shared" ref="I7:I22" si="1">IF(ISERROR(C7/H7/2),"",C7/H7/2)</f>
        <v>28500</v>
      </c>
      <c r="J7" s="53">
        <f t="shared" ref="J7:J22" si="2">IF(E7="","",IF(E7&gt;=90,20000,IF(AND(E7&gt;=30,E7&lt;90),5000,0)))</f>
        <v>20000</v>
      </c>
      <c r="K7" s="59">
        <f t="shared" ref="K7:K22" si="3">IF(C7="","",IF(I7&lt;J7,I7,J7))</f>
        <v>20000</v>
      </c>
      <c r="L7" s="67">
        <f t="shared" ref="L7:L22" si="4">IF(C7="","",H7*K7)</f>
        <v>100000</v>
      </c>
    </row>
    <row r="8" spans="1:12" ht="26.25" customHeight="1">
      <c r="A8" s="7">
        <v>1</v>
      </c>
      <c r="B8" s="13"/>
      <c r="C8" s="21"/>
      <c r="D8" s="26"/>
      <c r="E8" s="30"/>
      <c r="F8" s="7"/>
      <c r="G8" s="7"/>
      <c r="H8" s="44">
        <f t="shared" si="0"/>
        <v>0</v>
      </c>
      <c r="I8" s="50" t="str">
        <f t="shared" si="1"/>
        <v/>
      </c>
      <c r="J8" s="53" t="str">
        <f t="shared" si="2"/>
        <v/>
      </c>
      <c r="K8" s="60" t="str">
        <f t="shared" si="3"/>
        <v/>
      </c>
      <c r="L8" s="67" t="str">
        <f t="shared" si="4"/>
        <v/>
      </c>
    </row>
    <row r="9" spans="1:12" ht="26.25" customHeight="1">
      <c r="A9" s="7">
        <f t="shared" ref="A9:A22" si="5">+A8+1</f>
        <v>2</v>
      </c>
      <c r="B9" s="13"/>
      <c r="C9" s="21"/>
      <c r="D9" s="26"/>
      <c r="E9" s="30"/>
      <c r="F9" s="7"/>
      <c r="G9" s="7"/>
      <c r="H9" s="44">
        <f t="shared" si="0"/>
        <v>0</v>
      </c>
      <c r="I9" s="50" t="str">
        <f t="shared" si="1"/>
        <v/>
      </c>
      <c r="J9" s="53" t="str">
        <f t="shared" si="2"/>
        <v/>
      </c>
      <c r="K9" s="59" t="str">
        <f t="shared" si="3"/>
        <v/>
      </c>
      <c r="L9" s="67" t="str">
        <f t="shared" si="4"/>
        <v/>
      </c>
    </row>
    <row r="10" spans="1:12" ht="26.25" customHeight="1">
      <c r="A10" s="7">
        <f t="shared" si="5"/>
        <v>3</v>
      </c>
      <c r="B10" s="13"/>
      <c r="C10" s="21"/>
      <c r="D10" s="26"/>
      <c r="E10" s="30"/>
      <c r="F10" s="7"/>
      <c r="G10" s="7"/>
      <c r="H10" s="44">
        <f t="shared" si="0"/>
        <v>0</v>
      </c>
      <c r="I10" s="50" t="str">
        <f t="shared" si="1"/>
        <v/>
      </c>
      <c r="J10" s="53" t="str">
        <f t="shared" si="2"/>
        <v/>
      </c>
      <c r="K10" s="59" t="str">
        <f t="shared" si="3"/>
        <v/>
      </c>
      <c r="L10" s="67" t="str">
        <f t="shared" si="4"/>
        <v/>
      </c>
    </row>
    <row r="11" spans="1:12" ht="26.25" customHeight="1">
      <c r="A11" s="7">
        <f t="shared" si="5"/>
        <v>4</v>
      </c>
      <c r="B11" s="13"/>
      <c r="C11" s="21"/>
      <c r="D11" s="26"/>
      <c r="E11" s="30"/>
      <c r="F11" s="7"/>
      <c r="G11" s="7"/>
      <c r="H11" s="44">
        <f t="shared" si="0"/>
        <v>0</v>
      </c>
      <c r="I11" s="50" t="str">
        <f t="shared" si="1"/>
        <v/>
      </c>
      <c r="J11" s="53" t="str">
        <f t="shared" si="2"/>
        <v/>
      </c>
      <c r="K11" s="59" t="str">
        <f t="shared" si="3"/>
        <v/>
      </c>
      <c r="L11" s="67" t="str">
        <f t="shared" si="4"/>
        <v/>
      </c>
    </row>
    <row r="12" spans="1:12" ht="26.25" customHeight="1">
      <c r="A12" s="7">
        <f t="shared" si="5"/>
        <v>5</v>
      </c>
      <c r="B12" s="13"/>
      <c r="C12" s="21"/>
      <c r="D12" s="26"/>
      <c r="E12" s="30"/>
      <c r="F12" s="7"/>
      <c r="G12" s="7"/>
      <c r="H12" s="44">
        <f t="shared" si="0"/>
        <v>0</v>
      </c>
      <c r="I12" s="50" t="str">
        <f t="shared" si="1"/>
        <v/>
      </c>
      <c r="J12" s="53" t="str">
        <f t="shared" si="2"/>
        <v/>
      </c>
      <c r="K12" s="59" t="str">
        <f t="shared" si="3"/>
        <v/>
      </c>
      <c r="L12" s="67" t="str">
        <f t="shared" si="4"/>
        <v/>
      </c>
    </row>
    <row r="13" spans="1:12" ht="26.25" customHeight="1">
      <c r="A13" s="7">
        <f t="shared" si="5"/>
        <v>6</v>
      </c>
      <c r="B13" s="13"/>
      <c r="C13" s="21"/>
      <c r="D13" s="26"/>
      <c r="E13" s="30"/>
      <c r="F13" s="7"/>
      <c r="G13" s="7"/>
      <c r="H13" s="44">
        <f t="shared" si="0"/>
        <v>0</v>
      </c>
      <c r="I13" s="50" t="str">
        <f t="shared" si="1"/>
        <v/>
      </c>
      <c r="J13" s="53" t="str">
        <f t="shared" si="2"/>
        <v/>
      </c>
      <c r="K13" s="59" t="str">
        <f t="shared" si="3"/>
        <v/>
      </c>
      <c r="L13" s="67" t="str">
        <f t="shared" si="4"/>
        <v/>
      </c>
    </row>
    <row r="14" spans="1:12" ht="26.25" customHeight="1">
      <c r="A14" s="7">
        <f t="shared" si="5"/>
        <v>7</v>
      </c>
      <c r="B14" s="13"/>
      <c r="C14" s="21"/>
      <c r="D14" s="26"/>
      <c r="E14" s="30"/>
      <c r="F14" s="7"/>
      <c r="G14" s="7"/>
      <c r="H14" s="44">
        <f t="shared" si="0"/>
        <v>0</v>
      </c>
      <c r="I14" s="50" t="str">
        <f t="shared" si="1"/>
        <v/>
      </c>
      <c r="J14" s="53" t="str">
        <f t="shared" si="2"/>
        <v/>
      </c>
      <c r="K14" s="59" t="str">
        <f t="shared" si="3"/>
        <v/>
      </c>
      <c r="L14" s="67" t="str">
        <f t="shared" si="4"/>
        <v/>
      </c>
    </row>
    <row r="15" spans="1:12" ht="26.25" customHeight="1">
      <c r="A15" s="7">
        <f t="shared" si="5"/>
        <v>8</v>
      </c>
      <c r="B15" s="13"/>
      <c r="C15" s="21"/>
      <c r="D15" s="26"/>
      <c r="E15" s="30"/>
      <c r="F15" s="7"/>
      <c r="G15" s="7"/>
      <c r="H15" s="44">
        <f t="shared" si="0"/>
        <v>0</v>
      </c>
      <c r="I15" s="50" t="str">
        <f t="shared" si="1"/>
        <v/>
      </c>
      <c r="J15" s="53" t="str">
        <f t="shared" si="2"/>
        <v/>
      </c>
      <c r="K15" s="59" t="str">
        <f t="shared" si="3"/>
        <v/>
      </c>
      <c r="L15" s="67" t="str">
        <f t="shared" si="4"/>
        <v/>
      </c>
    </row>
    <row r="16" spans="1:12" ht="26.25" customHeight="1">
      <c r="A16" s="7">
        <f t="shared" si="5"/>
        <v>9</v>
      </c>
      <c r="B16" s="13"/>
      <c r="C16" s="21"/>
      <c r="D16" s="26"/>
      <c r="E16" s="30"/>
      <c r="F16" s="7"/>
      <c r="G16" s="7"/>
      <c r="H16" s="44">
        <f t="shared" si="0"/>
        <v>0</v>
      </c>
      <c r="I16" s="50" t="str">
        <f t="shared" si="1"/>
        <v/>
      </c>
      <c r="J16" s="53" t="str">
        <f t="shared" si="2"/>
        <v/>
      </c>
      <c r="K16" s="59" t="str">
        <f t="shared" si="3"/>
        <v/>
      </c>
      <c r="L16" s="67" t="str">
        <f t="shared" si="4"/>
        <v/>
      </c>
    </row>
    <row r="17" spans="1:12" ht="26.25" customHeight="1">
      <c r="A17" s="7">
        <f t="shared" si="5"/>
        <v>10</v>
      </c>
      <c r="B17" s="13"/>
      <c r="C17" s="21"/>
      <c r="D17" s="26"/>
      <c r="E17" s="30"/>
      <c r="F17" s="7"/>
      <c r="G17" s="7"/>
      <c r="H17" s="44">
        <f t="shared" si="0"/>
        <v>0</v>
      </c>
      <c r="I17" s="50" t="str">
        <f t="shared" si="1"/>
        <v/>
      </c>
      <c r="J17" s="53" t="str">
        <f t="shared" si="2"/>
        <v/>
      </c>
      <c r="K17" s="59" t="str">
        <f t="shared" si="3"/>
        <v/>
      </c>
      <c r="L17" s="67" t="str">
        <f t="shared" si="4"/>
        <v/>
      </c>
    </row>
    <row r="18" spans="1:12" ht="26.25" customHeight="1">
      <c r="A18" s="7">
        <f t="shared" si="5"/>
        <v>11</v>
      </c>
      <c r="B18" s="13"/>
      <c r="C18" s="21"/>
      <c r="D18" s="26"/>
      <c r="E18" s="30"/>
      <c r="F18" s="7"/>
      <c r="G18" s="7"/>
      <c r="H18" s="44">
        <f t="shared" si="0"/>
        <v>0</v>
      </c>
      <c r="I18" s="50" t="str">
        <f t="shared" si="1"/>
        <v/>
      </c>
      <c r="J18" s="53" t="str">
        <f t="shared" si="2"/>
        <v/>
      </c>
      <c r="K18" s="59" t="str">
        <f t="shared" si="3"/>
        <v/>
      </c>
      <c r="L18" s="67" t="str">
        <f t="shared" si="4"/>
        <v/>
      </c>
    </row>
    <row r="19" spans="1:12" ht="26.25" customHeight="1">
      <c r="A19" s="7">
        <f t="shared" si="5"/>
        <v>12</v>
      </c>
      <c r="B19" s="13"/>
      <c r="C19" s="21"/>
      <c r="D19" s="26"/>
      <c r="E19" s="30"/>
      <c r="F19" s="7"/>
      <c r="G19" s="7"/>
      <c r="H19" s="44">
        <f t="shared" si="0"/>
        <v>0</v>
      </c>
      <c r="I19" s="50" t="str">
        <f t="shared" si="1"/>
        <v/>
      </c>
      <c r="J19" s="53" t="str">
        <f t="shared" si="2"/>
        <v/>
      </c>
      <c r="K19" s="59" t="str">
        <f t="shared" si="3"/>
        <v/>
      </c>
      <c r="L19" s="67" t="str">
        <f t="shared" si="4"/>
        <v/>
      </c>
    </row>
    <row r="20" spans="1:12" ht="26.25" customHeight="1">
      <c r="A20" s="7">
        <f t="shared" si="5"/>
        <v>13</v>
      </c>
      <c r="B20" s="13"/>
      <c r="C20" s="21"/>
      <c r="D20" s="26"/>
      <c r="E20" s="30"/>
      <c r="F20" s="7"/>
      <c r="G20" s="7"/>
      <c r="H20" s="44">
        <f t="shared" si="0"/>
        <v>0</v>
      </c>
      <c r="I20" s="50" t="str">
        <f t="shared" si="1"/>
        <v/>
      </c>
      <c r="J20" s="53" t="str">
        <f t="shared" si="2"/>
        <v/>
      </c>
      <c r="K20" s="59" t="str">
        <f t="shared" si="3"/>
        <v/>
      </c>
      <c r="L20" s="67" t="str">
        <f t="shared" si="4"/>
        <v/>
      </c>
    </row>
    <row r="21" spans="1:12" ht="26.25" customHeight="1">
      <c r="A21" s="7">
        <f t="shared" si="5"/>
        <v>14</v>
      </c>
      <c r="B21" s="13"/>
      <c r="C21" s="21"/>
      <c r="D21" s="26"/>
      <c r="E21" s="30"/>
      <c r="F21" s="7"/>
      <c r="G21" s="7"/>
      <c r="H21" s="44">
        <f t="shared" si="0"/>
        <v>0</v>
      </c>
      <c r="I21" s="50" t="str">
        <f t="shared" si="1"/>
        <v/>
      </c>
      <c r="J21" s="53" t="str">
        <f t="shared" si="2"/>
        <v/>
      </c>
      <c r="K21" s="59" t="str">
        <f t="shared" si="3"/>
        <v/>
      </c>
      <c r="L21" s="67" t="str">
        <f t="shared" si="4"/>
        <v/>
      </c>
    </row>
    <row r="22" spans="1:12" ht="26.25" customHeight="1">
      <c r="A22" s="8">
        <f t="shared" si="5"/>
        <v>15</v>
      </c>
      <c r="B22" s="14"/>
      <c r="C22" s="22"/>
      <c r="D22" s="27"/>
      <c r="E22" s="31"/>
      <c r="F22" s="8"/>
      <c r="G22" s="8"/>
      <c r="H22" s="45">
        <f t="shared" si="0"/>
        <v>0</v>
      </c>
      <c r="I22" s="50" t="str">
        <f t="shared" si="1"/>
        <v/>
      </c>
      <c r="J22" s="54" t="str">
        <f t="shared" si="2"/>
        <v/>
      </c>
      <c r="K22" s="61" t="str">
        <f t="shared" si="3"/>
        <v/>
      </c>
      <c r="L22" s="68" t="str">
        <f t="shared" si="4"/>
        <v/>
      </c>
    </row>
    <row r="23" spans="1:12" ht="21" customHeight="1">
      <c r="A23" s="9" t="s">
        <v>4</v>
      </c>
      <c r="B23" s="15"/>
      <c r="C23" s="23"/>
      <c r="D23" s="23"/>
      <c r="E23" s="23"/>
      <c r="F23" s="36" t="str">
        <f>IF(SUM(F8:F22)=0,"",SUM(F8:F22))</f>
        <v/>
      </c>
      <c r="G23" s="36" t="str">
        <f>IF(SUM(G8:G22)=0,"",SUM(G8:G22))</f>
        <v/>
      </c>
      <c r="H23" s="46">
        <f>SUM(H8:H22)</f>
        <v>0</v>
      </c>
      <c r="I23" s="51" t="s">
        <v>24</v>
      </c>
      <c r="J23" s="55"/>
      <c r="K23" s="62"/>
      <c r="L23" s="69">
        <f>SUM(L8:L22)</f>
        <v>0</v>
      </c>
    </row>
    <row r="24" spans="1:12" ht="8.25" customHeight="1"/>
    <row r="25" spans="1:12">
      <c r="B25" t="s">
        <v>10</v>
      </c>
    </row>
    <row r="26" spans="1:12">
      <c r="B26" s="16" t="s">
        <v>25</v>
      </c>
    </row>
    <row r="27" spans="1:12">
      <c r="B27" t="s">
        <v>11</v>
      </c>
    </row>
  </sheetData>
  <mergeCells count="13">
    <mergeCell ref="B1:L1"/>
    <mergeCell ref="F4:G4"/>
    <mergeCell ref="B23:E23"/>
    <mergeCell ref="I23:K23"/>
    <mergeCell ref="B4:B5"/>
    <mergeCell ref="C4:C5"/>
    <mergeCell ref="D4:D5"/>
    <mergeCell ref="E4:E5"/>
    <mergeCell ref="H4:H5"/>
    <mergeCell ref="I4:I5"/>
    <mergeCell ref="J4:J5"/>
    <mergeCell ref="K4:K5"/>
    <mergeCell ref="L4:L5"/>
  </mergeCells>
  <phoneticPr fontId="1"/>
  <dataValidations count="1">
    <dataValidation imeMode="off" allowBlank="1" showDropDown="0" showInputMessage="1" showErrorMessage="1" sqref="C7:C22 C24:C65452 C4"/>
  </dataValidations>
  <printOptions horizontalCentered="1"/>
  <pageMargins left="0.70874999999999999" right="0.31496062992125984" top="0.20833333333333329" bottom="7.2916666666666671e-002" header="0.31496062992125984" footer="0.31496062992125984"/>
  <pageSetup paperSize="9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実績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はせべ</dc:creator>
  <cp:lastModifiedBy>栗原　敬</cp:lastModifiedBy>
  <cp:lastPrinted>2020-06-25T01:52:32Z</cp:lastPrinted>
  <dcterms:created xsi:type="dcterms:W3CDTF">2013-09-08T23:54:16Z</dcterms:created>
  <dcterms:modified xsi:type="dcterms:W3CDTF">2023-06-14T00:07:11Z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2023-06-14T00:07:11Z</vt:filetime>
  </property>
</Properties>
</file>